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5"/>
  <workbookPr codeName="ThisWorkbook" defaultThemeVersion="166925"/>
  <mc:AlternateContent xmlns:mc="http://schemas.openxmlformats.org/markup-compatibility/2006">
    <mc:Choice Requires="x15">
      <x15ac:absPath xmlns:x15ac="http://schemas.microsoft.com/office/spreadsheetml/2010/11/ac" url="\\Fileserver\databox\03_CSR・リスク管理推進本部\50_品質化学品統括部\テスト８\★作業用（作業後は削除すること）\原材料調査票見直し検討\"/>
    </mc:Choice>
  </mc:AlternateContent>
  <xr:revisionPtr revIDLastSave="0" documentId="8_{0045BFF0-AC62-45D0-9464-C17C40C29660}" xr6:coauthVersionLast="36" xr6:coauthVersionMax="36" xr10:uidLastSave="{00000000-0000-0000-0000-000000000000}"/>
  <bookViews>
    <workbookView xWindow="0" yWindow="0" windowWidth="28800" windowHeight="13545" xr2:uid="{847FC134-C386-4366-901E-38E38E1C5610}"/>
  </bookViews>
  <sheets>
    <sheet name="① Request for Information" sheetId="1" r:id="rId1"/>
    <sheet name="① Request for Information (Exp)" sheetId="10" r:id="rId2"/>
    <sheet name="② DNS Prohibited Materials" sheetId="2" r:id="rId3"/>
    <sheet name="② DNS Prohibited Materials(Exp)" sheetId="11" r:id="rId4"/>
    <sheet name="③-1 Component Composition Data" sheetId="6" r:id="rId5"/>
    <sheet name="③-1 Component Composition D (E)" sheetId="9" r:id="rId6"/>
    <sheet name="③-2 Overseas inventory" sheetId="7" r:id="rId7"/>
    <sheet name="③-2 Overseas inventory (Exp.)" sheetId="8" r:id="rId8"/>
    <sheet name="④ Procurement of Minerals" sheetId="4" r:id="rId9"/>
    <sheet name="④ Procurement of Minerals (Exp)" sheetId="12" r:id="rId10"/>
  </sheets>
  <externalReferences>
    <externalReference r:id="rId11"/>
  </externalReferences>
  <definedNames>
    <definedName name="_xlnm._FilterDatabase" localSheetId="5" hidden="1">'③-1 Component Composition D (E)'!#REF!</definedName>
    <definedName name="_xlnm._FilterDatabase" localSheetId="4" hidden="1">'③-1 Component Composition Data'!#REF!</definedName>
    <definedName name="_xlnm.Criteria" localSheetId="5">'③-1 Component Composition D (E)'!#REF!</definedName>
    <definedName name="_xlnm.Criteria" localSheetId="4">'③-1 Component Composition Data'!#REF!</definedName>
    <definedName name="_xlnm.Extract" localSheetId="5">'③-1 Component Composition D (E)'!#REF!</definedName>
    <definedName name="_xlnm.Extract" localSheetId="4">'③-1 Component Composition Data'!#REF!</definedName>
    <definedName name="_xlnm.Print_Area" localSheetId="0">'① Request for Information'!$A$1:$X$43</definedName>
    <definedName name="_xlnm.Print_Area" localSheetId="1">'① Request for Information (Exp)'!$A$1:$X$43</definedName>
    <definedName name="_xlnm.Print_Area" localSheetId="5">'③-1 Component Composition D (E)'!$A$1:$AV$82</definedName>
    <definedName name="_xlnm.Print_Area" localSheetId="4">'③-1 Component Composition Data'!$A$1:$AV$82</definedName>
    <definedName name="_xlnm.Print_Area" localSheetId="6">'③-2 Overseas inventory'!$A$1:$AC$81</definedName>
    <definedName name="_xlnm.Print_Area" localSheetId="7">'③-2 Overseas inventory (Exp.)'!$A$1:$AC$81</definedName>
    <definedName name="オゾン層">[1]ラベル語彙集!$BG$15:$BG$17</definedName>
    <definedName name="眼">[1]ラベル語彙集!$R$15:$R$27</definedName>
    <definedName name="吸引性">[1]ラベル語彙集!$AV$15:$AV$21</definedName>
    <definedName name="吸入">[1]ラベル語彙集!$J$15:$J$23</definedName>
    <definedName name="経口">[1]ラベル語彙集!$B$15:$B$22</definedName>
    <definedName name="経皮">[1]ラベル語彙集!$F$15:$F$22</definedName>
    <definedName name="呼吸器気体">[1]ラベル語彙集!$X$15:$X$22</definedName>
    <definedName name="呼吸器固体液体">[1]ラベル語彙集!$V$15:$V$22</definedName>
    <definedName name="授乳影響">[1]ラベル語彙集!$AH$28:$AH$29</definedName>
    <definedName name="水生急">[1]ラベル語彙集!$AY$15:$AY$22</definedName>
    <definedName name="水生慢性">[1]ラベル語彙集!$BC$15:$BC$23</definedName>
    <definedName name="生殖細胞">[1]ラベル語彙集!$Z$15:$Z$21</definedName>
    <definedName name="生殖毒性">[1]ラベル語彙集!$AH$15:$AH$23</definedName>
    <definedName name="特区分３">[1]ラベル語彙集!$AP$15:$AP$22</definedName>
    <definedName name="特定1単">[1]ラベル語彙集!$AL$15:$AL$20</definedName>
    <definedName name="特定１反">[1]ラベル語彙集!$AR$15:$AR$21</definedName>
    <definedName name="特定２単">[1]ラベル語彙集!$AO$15:$AO$20</definedName>
    <definedName name="特定２反">[1]ラベル語彙集!$AS$15:$AS$21</definedName>
    <definedName name="特定単３">[1]ラベル語彙集!$AP$15:$AP$21</definedName>
    <definedName name="発がん性">[1]ラベル語彙集!$AD$15:$AD$24</definedName>
    <definedName name="皮膚">[1]ラベル語彙集!$N$15:$N$26</definedName>
    <definedName name="皮膚感作性">[1]ラベル語彙集!$Y$15:$Y$22</definedName>
    <definedName name="非加成性" localSheetId="1">[1]ラベル語彙集!#REF!</definedName>
    <definedName name="非加成性" localSheetId="3">[1]ラベル語彙集!#REF!</definedName>
    <definedName name="非加成性" localSheetId="5">[1]ラベル語彙集!#REF!</definedName>
    <definedName name="非加成性" localSheetId="7">[1]ラベル語彙集!#REF!</definedName>
    <definedName name="非加成性" localSheetId="9">[1]ラベル語彙集!#REF!</definedName>
    <definedName name="非加成性">[1]ラベル語彙集!#REF!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R71" i="9" l="1"/>
  <c r="BR72" i="9" s="1"/>
  <c r="BJ71" i="9"/>
  <c r="BJ72" i="9" s="1"/>
  <c r="AZ71" i="9"/>
  <c r="BP71" i="9" s="1"/>
  <c r="BP72" i="9" s="1"/>
  <c r="BQ67" i="9"/>
  <c r="BQ68" i="9" s="1"/>
  <c r="BL67" i="9"/>
  <c r="BL68" i="9" s="1"/>
  <c r="BK67" i="9"/>
  <c r="BK68" i="9" s="1"/>
  <c r="BI67" i="9"/>
  <c r="BI68" i="9" s="1"/>
  <c r="BD67" i="9"/>
  <c r="BD68" i="9" s="1"/>
  <c r="BC67" i="9"/>
  <c r="BC68" i="9" s="1"/>
  <c r="BA67" i="9"/>
  <c r="BB67" i="9" s="1"/>
  <c r="BB68" i="9" s="1"/>
  <c r="BW68" i="9" s="1"/>
  <c r="AZ67" i="9"/>
  <c r="BP67" i="9" s="1"/>
  <c r="BP68" i="9" s="1"/>
  <c r="BQ64" i="9"/>
  <c r="BR63" i="9"/>
  <c r="BR64" i="9" s="1"/>
  <c r="BQ63" i="9"/>
  <c r="BM63" i="9"/>
  <c r="BM64" i="9" s="1"/>
  <c r="BL63" i="9"/>
  <c r="BL64" i="9" s="1"/>
  <c r="BJ63" i="9"/>
  <c r="BJ64" i="9" s="1"/>
  <c r="BI63" i="9"/>
  <c r="BI64" i="9" s="1"/>
  <c r="BE63" i="9"/>
  <c r="BE64" i="9" s="1"/>
  <c r="BD63" i="9"/>
  <c r="BD64" i="9" s="1"/>
  <c r="BB63" i="9"/>
  <c r="BB64" i="9" s="1"/>
  <c r="BW64" i="9" s="1"/>
  <c r="BA63" i="9"/>
  <c r="AZ63" i="9"/>
  <c r="BP63" i="9" s="1"/>
  <c r="BP64" i="9" s="1"/>
  <c r="BQ60" i="9"/>
  <c r="BR59" i="9"/>
  <c r="BR60" i="9" s="1"/>
  <c r="BQ59" i="9"/>
  <c r="BN59" i="9"/>
  <c r="BN60" i="9" s="1"/>
  <c r="BM59" i="9"/>
  <c r="BM60" i="9" s="1"/>
  <c r="BK59" i="9"/>
  <c r="BK60" i="9" s="1"/>
  <c r="BJ59" i="9"/>
  <c r="BJ60" i="9" s="1"/>
  <c r="BI59" i="9"/>
  <c r="BI60" i="9" s="1"/>
  <c r="BF59" i="9"/>
  <c r="BF60" i="9" s="1"/>
  <c r="BE59" i="9"/>
  <c r="BE60" i="9" s="1"/>
  <c r="BC59" i="9"/>
  <c r="BC60" i="9" s="1"/>
  <c r="BB59" i="9"/>
  <c r="BB60" i="9" s="1"/>
  <c r="BW60" i="9" s="1"/>
  <c r="BA59" i="9"/>
  <c r="AZ59" i="9"/>
  <c r="BP59" i="9" s="1"/>
  <c r="BP60" i="9" s="1"/>
  <c r="BR56" i="9"/>
  <c r="BJ56" i="9"/>
  <c r="BR55" i="9"/>
  <c r="BO55" i="9"/>
  <c r="BO56" i="9" s="1"/>
  <c r="BN55" i="9"/>
  <c r="BN56" i="9" s="1"/>
  <c r="BL55" i="9"/>
  <c r="BL56" i="9" s="1"/>
  <c r="BK55" i="9"/>
  <c r="BK56" i="9" s="1"/>
  <c r="BJ55" i="9"/>
  <c r="BG55" i="9"/>
  <c r="BG56" i="9" s="1"/>
  <c r="BF55" i="9"/>
  <c r="BF56" i="9" s="1"/>
  <c r="BD55" i="9"/>
  <c r="BD56" i="9" s="1"/>
  <c r="BC55" i="9"/>
  <c r="BC56" i="9" s="1"/>
  <c r="AZ55" i="9"/>
  <c r="BQ55" i="9" s="1"/>
  <c r="BQ56" i="9" s="1"/>
  <c r="AZ51" i="9"/>
  <c r="BR51" i="9" s="1"/>
  <c r="BR52" i="9" s="1"/>
  <c r="BH47" i="9"/>
  <c r="BH48" i="9" s="1"/>
  <c r="BE47" i="9"/>
  <c r="BE48" i="9" s="1"/>
  <c r="BD47" i="9"/>
  <c r="BD48" i="9" s="1"/>
  <c r="AZ47" i="9"/>
  <c r="BN44" i="9"/>
  <c r="BM44" i="9"/>
  <c r="BR43" i="9"/>
  <c r="BR44" i="9" s="1"/>
  <c r="BQ43" i="9"/>
  <c r="BQ44" i="9" s="1"/>
  <c r="BO43" i="9"/>
  <c r="BO44" i="9" s="1"/>
  <c r="BN43" i="9"/>
  <c r="BM43" i="9"/>
  <c r="BJ43" i="9"/>
  <c r="BJ44" i="9" s="1"/>
  <c r="BI43" i="9"/>
  <c r="BI44" i="9" s="1"/>
  <c r="BG43" i="9"/>
  <c r="BG44" i="9" s="1"/>
  <c r="BF43" i="9"/>
  <c r="BF44" i="9" s="1"/>
  <c r="BE43" i="9"/>
  <c r="BE44" i="9" s="1"/>
  <c r="BA43" i="9"/>
  <c r="BB43" i="9" s="1"/>
  <c r="BB44" i="9" s="1"/>
  <c r="BW44" i="9" s="1"/>
  <c r="AZ43" i="9"/>
  <c r="BL43" i="9" s="1"/>
  <c r="BL44" i="9" s="1"/>
  <c r="BJ39" i="9"/>
  <c r="BJ40" i="9" s="1"/>
  <c r="BH39" i="9"/>
  <c r="BH40" i="9" s="1"/>
  <c r="AZ39" i="9"/>
  <c r="BK39" i="9" s="1"/>
  <c r="BK40" i="9" s="1"/>
  <c r="BK35" i="9"/>
  <c r="BK36" i="9" s="1"/>
  <c r="AZ35" i="9"/>
  <c r="BP35" i="9" s="1"/>
  <c r="BP36" i="9" s="1"/>
  <c r="BI32" i="9"/>
  <c r="BR31" i="9"/>
  <c r="BR32" i="9" s="1"/>
  <c r="BQ31" i="9"/>
  <c r="BQ32" i="9" s="1"/>
  <c r="BP31" i="9"/>
  <c r="BP32" i="9" s="1"/>
  <c r="BM31" i="9"/>
  <c r="BM32" i="9" s="1"/>
  <c r="BJ31" i="9"/>
  <c r="BJ32" i="9" s="1"/>
  <c r="BI31" i="9"/>
  <c r="BH31" i="9"/>
  <c r="BH32" i="9" s="1"/>
  <c r="BE31" i="9"/>
  <c r="BE32" i="9" s="1"/>
  <c r="BD31" i="9"/>
  <c r="BD32" i="9" s="1"/>
  <c r="BA31" i="9"/>
  <c r="BB31" i="9" s="1"/>
  <c r="BB32" i="9" s="1"/>
  <c r="AZ31" i="9"/>
  <c r="BN28" i="9"/>
  <c r="BC28" i="9"/>
  <c r="BR27" i="9"/>
  <c r="BR28" i="9" s="1"/>
  <c r="BO27" i="9"/>
  <c r="BO28" i="9" s="1"/>
  <c r="BN27" i="9"/>
  <c r="BL27" i="9"/>
  <c r="BL28" i="9" s="1"/>
  <c r="BK27" i="9"/>
  <c r="BK28" i="9" s="1"/>
  <c r="BJ27" i="9"/>
  <c r="BJ28" i="9" s="1"/>
  <c r="BG27" i="9"/>
  <c r="BG28" i="9" s="1"/>
  <c r="BF27" i="9"/>
  <c r="BF28" i="9" s="1"/>
  <c r="BD27" i="9"/>
  <c r="BD28" i="9" s="1"/>
  <c r="BC27" i="9"/>
  <c r="AZ27" i="9"/>
  <c r="BQ27" i="9" s="1"/>
  <c r="BQ28" i="9" s="1"/>
  <c r="BL23" i="9"/>
  <c r="BL24" i="9" s="1"/>
  <c r="BI23" i="9"/>
  <c r="BI24" i="9" s="1"/>
  <c r="AZ23" i="9"/>
  <c r="BQ23" i="9" s="1"/>
  <c r="BQ24" i="9" s="1"/>
  <c r="AZ19" i="9"/>
  <c r="BG19" i="9" s="1"/>
  <c r="BG20" i="9" s="1"/>
  <c r="BR15" i="9"/>
  <c r="BR16" i="9" s="1"/>
  <c r="BQ15" i="9"/>
  <c r="BQ16" i="9" s="1"/>
  <c r="BI15" i="9"/>
  <c r="BI16" i="9" s="1"/>
  <c r="BH15" i="9"/>
  <c r="BH16" i="9" s="1"/>
  <c r="BE15" i="9"/>
  <c r="BE16" i="9" s="1"/>
  <c r="BD15" i="9"/>
  <c r="BD16" i="9" s="1"/>
  <c r="AZ15" i="9"/>
  <c r="BJ15" i="9" s="1"/>
  <c r="BJ16" i="9" s="1"/>
  <c r="AZ71" i="6"/>
  <c r="BO71" i="6" s="1"/>
  <c r="BO72" i="6" s="1"/>
  <c r="BA67" i="6"/>
  <c r="BB67" i="6" s="1"/>
  <c r="BB68" i="6" s="1"/>
  <c r="BW68" i="6" s="1"/>
  <c r="AZ67" i="6"/>
  <c r="BP67" i="6" s="1"/>
  <c r="BP68" i="6" s="1"/>
  <c r="AZ63" i="6"/>
  <c r="BP63" i="6" s="1"/>
  <c r="BP64" i="6" s="1"/>
  <c r="BJ59" i="6"/>
  <c r="BJ60" i="6" s="1"/>
  <c r="BC59" i="6"/>
  <c r="BC60" i="6" s="1"/>
  <c r="BA59" i="6"/>
  <c r="BB59" i="6" s="1"/>
  <c r="BB60" i="6" s="1"/>
  <c r="BW60" i="6" s="1"/>
  <c r="AZ59" i="6"/>
  <c r="BP59" i="6" s="1"/>
  <c r="BP60" i="6" s="1"/>
  <c r="BR55" i="6"/>
  <c r="BR56" i="6" s="1"/>
  <c r="BK55" i="6"/>
  <c r="BK56" i="6" s="1"/>
  <c r="BJ55" i="6"/>
  <c r="BJ56" i="6" s="1"/>
  <c r="BI55" i="6"/>
  <c r="BI56" i="6" s="1"/>
  <c r="BA55" i="6"/>
  <c r="BB55" i="6" s="1"/>
  <c r="BB56" i="6" s="1"/>
  <c r="BW56" i="6" s="1"/>
  <c r="AZ55" i="6"/>
  <c r="BQ55" i="6" s="1"/>
  <c r="BQ56" i="6" s="1"/>
  <c r="AZ51" i="6"/>
  <c r="BP51" i="6" s="1"/>
  <c r="BP52" i="6" s="1"/>
  <c r="BN47" i="6"/>
  <c r="BN48" i="6" s="1"/>
  <c r="AZ47" i="6"/>
  <c r="BQ47" i="6" s="1"/>
  <c r="BQ48" i="6" s="1"/>
  <c r="AZ43" i="6"/>
  <c r="BP43" i="6" s="1"/>
  <c r="BP44" i="6" s="1"/>
  <c r="BE39" i="6"/>
  <c r="BE40" i="6" s="1"/>
  <c r="BC39" i="6"/>
  <c r="BC40" i="6" s="1"/>
  <c r="AZ39" i="6"/>
  <c r="BO39" i="6" s="1"/>
  <c r="BO40" i="6" s="1"/>
  <c r="AZ35" i="6"/>
  <c r="BQ35" i="6" s="1"/>
  <c r="BQ36" i="6" s="1"/>
  <c r="BG31" i="6"/>
  <c r="BG32" i="6" s="1"/>
  <c r="AZ31" i="6"/>
  <c r="BO31" i="6" s="1"/>
  <c r="BO32" i="6" s="1"/>
  <c r="AZ27" i="6"/>
  <c r="BQ27" i="6" s="1"/>
  <c r="BQ28" i="6" s="1"/>
  <c r="AZ23" i="6"/>
  <c r="BL19" i="6"/>
  <c r="BL20" i="6" s="1"/>
  <c r="BH19" i="6"/>
  <c r="BH20" i="6" s="1"/>
  <c r="AZ19" i="6"/>
  <c r="BR19" i="6" s="1"/>
  <c r="BR20" i="6" s="1"/>
  <c r="AZ15" i="6"/>
  <c r="BQ15" i="6" s="1"/>
  <c r="BQ16" i="6" s="1"/>
  <c r="BD51" i="9" l="1"/>
  <c r="BD52" i="9" s="1"/>
  <c r="BE51" i="9"/>
  <c r="BE52" i="9" s="1"/>
  <c r="BC51" i="9"/>
  <c r="BC52" i="9" s="1"/>
  <c r="BG51" i="9"/>
  <c r="BG52" i="9" s="1"/>
  <c r="BK51" i="9"/>
  <c r="BK52" i="9" s="1"/>
  <c r="BL51" i="9"/>
  <c r="BL52" i="9" s="1"/>
  <c r="BM51" i="9"/>
  <c r="BM52" i="9" s="1"/>
  <c r="BO51" i="9"/>
  <c r="BO52" i="9" s="1"/>
  <c r="BN43" i="6"/>
  <c r="BN44" i="6" s="1"/>
  <c r="BQ43" i="6"/>
  <c r="BQ44" i="6" s="1"/>
  <c r="BD43" i="6"/>
  <c r="BD44" i="6" s="1"/>
  <c r="BE43" i="6"/>
  <c r="BE44" i="6" s="1"/>
  <c r="BC47" i="6"/>
  <c r="BC48" i="6" s="1"/>
  <c r="BF43" i="6"/>
  <c r="BF44" i="6" s="1"/>
  <c r="BJ47" i="6"/>
  <c r="BJ48" i="6" s="1"/>
  <c r="BG43" i="6"/>
  <c r="BG44" i="6" s="1"/>
  <c r="BK47" i="6"/>
  <c r="BK48" i="6" s="1"/>
  <c r="BM43" i="6"/>
  <c r="BM44" i="6" s="1"/>
  <c r="BL47" i="6"/>
  <c r="BL48" i="6" s="1"/>
  <c r="BO43" i="6"/>
  <c r="BO44" i="6" s="1"/>
  <c r="BH15" i="6"/>
  <c r="BH16" i="6" s="1"/>
  <c r="BJ31" i="6"/>
  <c r="BJ32" i="6" s="1"/>
  <c r="BC19" i="6"/>
  <c r="BC20" i="6" s="1"/>
  <c r="BL31" i="6"/>
  <c r="BL32" i="6" s="1"/>
  <c r="BE19" i="6"/>
  <c r="BE20" i="6" s="1"/>
  <c r="BH27" i="6"/>
  <c r="BH28" i="6" s="1"/>
  <c r="BN31" i="6"/>
  <c r="BN32" i="6" s="1"/>
  <c r="BK39" i="6"/>
  <c r="BK40" i="6" s="1"/>
  <c r="BJ15" i="6"/>
  <c r="BJ16" i="6" s="1"/>
  <c r="BH31" i="6"/>
  <c r="BH32" i="6" s="1"/>
  <c r="BG39" i="6"/>
  <c r="BG40" i="6" s="1"/>
  <c r="BG27" i="6"/>
  <c r="BG28" i="6" s="1"/>
  <c r="BH39" i="6"/>
  <c r="BH40" i="6" s="1"/>
  <c r="BF19" i="6"/>
  <c r="BF20" i="6" s="1"/>
  <c r="BJ27" i="6"/>
  <c r="BJ28" i="6" s="1"/>
  <c r="BR39" i="6"/>
  <c r="BR40" i="6" s="1"/>
  <c r="BE31" i="6"/>
  <c r="BE32" i="6" s="1"/>
  <c r="BC35" i="6"/>
  <c r="BC36" i="6" s="1"/>
  <c r="BM47" i="6"/>
  <c r="BM48" i="6" s="1"/>
  <c r="BC51" i="6"/>
  <c r="BC52" i="6" s="1"/>
  <c r="BM51" i="6"/>
  <c r="BM52" i="6" s="1"/>
  <c r="BL55" i="6"/>
  <c r="BL56" i="6" s="1"/>
  <c r="BI59" i="6"/>
  <c r="BI60" i="6" s="1"/>
  <c r="BA63" i="6"/>
  <c r="BB63" i="6" s="1"/>
  <c r="BB64" i="6" s="1"/>
  <c r="BW64" i="6" s="1"/>
  <c r="BI67" i="6"/>
  <c r="BI68" i="6" s="1"/>
  <c r="BJ51" i="6"/>
  <c r="BJ52" i="6" s="1"/>
  <c r="BL51" i="6"/>
  <c r="BL52" i="6" s="1"/>
  <c r="BN15" i="6"/>
  <c r="BN16" i="6" s="1"/>
  <c r="BF35" i="6"/>
  <c r="BF36" i="6" s="1"/>
  <c r="BD51" i="6"/>
  <c r="BD52" i="6" s="1"/>
  <c r="BQ51" i="6"/>
  <c r="BQ52" i="6" s="1"/>
  <c r="BL15" i="6"/>
  <c r="BL16" i="6" s="1"/>
  <c r="BD15" i="6"/>
  <c r="BD16" i="6" s="1"/>
  <c r="BI43" i="6"/>
  <c r="BI44" i="6" s="1"/>
  <c r="BR43" i="6"/>
  <c r="BR44" i="6" s="1"/>
  <c r="BP31" i="6"/>
  <c r="BP32" i="6" s="1"/>
  <c r="BL35" i="6"/>
  <c r="BL36" i="6" s="1"/>
  <c r="BL39" i="6"/>
  <c r="BL40" i="6" s="1"/>
  <c r="BA43" i="6"/>
  <c r="BB43" i="6" s="1"/>
  <c r="BB44" i="6" s="1"/>
  <c r="BJ43" i="6"/>
  <c r="BJ44" i="6" s="1"/>
  <c r="BD47" i="6"/>
  <c r="BD48" i="6" s="1"/>
  <c r="BR47" i="6"/>
  <c r="BR48" i="6" s="1"/>
  <c r="BE51" i="6"/>
  <c r="BE52" i="6" s="1"/>
  <c r="BR51" i="6"/>
  <c r="BR52" i="6" s="1"/>
  <c r="BK59" i="6"/>
  <c r="BK60" i="6" s="1"/>
  <c r="BJ63" i="6"/>
  <c r="BJ64" i="6" s="1"/>
  <c r="BL27" i="6"/>
  <c r="BL28" i="6" s="1"/>
  <c r="BI63" i="6"/>
  <c r="BI64" i="6" s="1"/>
  <c r="BE15" i="6"/>
  <c r="BE16" i="6" s="1"/>
  <c r="BO15" i="6"/>
  <c r="BO16" i="6" s="1"/>
  <c r="BN19" i="6"/>
  <c r="BN20" i="6" s="1"/>
  <c r="BC27" i="6"/>
  <c r="BC28" i="6" s="1"/>
  <c r="BO27" i="6"/>
  <c r="BO28" i="6" s="1"/>
  <c r="BF15" i="6"/>
  <c r="BF16" i="6" s="1"/>
  <c r="BP15" i="6"/>
  <c r="BP16" i="6" s="1"/>
  <c r="BO19" i="6"/>
  <c r="BO20" i="6" s="1"/>
  <c r="BD27" i="6"/>
  <c r="BD28" i="6" s="1"/>
  <c r="BP27" i="6"/>
  <c r="BP28" i="6" s="1"/>
  <c r="BA31" i="6"/>
  <c r="BB31" i="6" s="1"/>
  <c r="BB32" i="6" s="1"/>
  <c r="BQ31" i="6"/>
  <c r="BQ32" i="6" s="1"/>
  <c r="BO35" i="6"/>
  <c r="BO36" i="6" s="1"/>
  <c r="BN39" i="6"/>
  <c r="BN40" i="6" s="1"/>
  <c r="BK43" i="6"/>
  <c r="BK44" i="6" s="1"/>
  <c r="BE47" i="6"/>
  <c r="BE48" i="6" s="1"/>
  <c r="BG51" i="6"/>
  <c r="BG52" i="6" s="1"/>
  <c r="BC55" i="6"/>
  <c r="BC56" i="6" s="1"/>
  <c r="BQ59" i="6"/>
  <c r="BQ60" i="6" s="1"/>
  <c r="BQ63" i="6"/>
  <c r="BQ64" i="6" s="1"/>
  <c r="BA15" i="6"/>
  <c r="BB15" i="6" s="1"/>
  <c r="BB16" i="6" s="1"/>
  <c r="BM15" i="6"/>
  <c r="BM16" i="6" s="1"/>
  <c r="BA27" i="6"/>
  <c r="BB27" i="6" s="1"/>
  <c r="BB28" i="6" s="1"/>
  <c r="BN27" i="6"/>
  <c r="BN28" i="6" s="1"/>
  <c r="BG15" i="6"/>
  <c r="BG16" i="6" s="1"/>
  <c r="BF27" i="6"/>
  <c r="BF28" i="6" s="1"/>
  <c r="BP39" i="6"/>
  <c r="BP40" i="6" s="1"/>
  <c r="BC43" i="6"/>
  <c r="BC44" i="6" s="1"/>
  <c r="BL43" i="6"/>
  <c r="BL44" i="6" s="1"/>
  <c r="BF47" i="6"/>
  <c r="BF48" i="6" s="1"/>
  <c r="BI51" i="6"/>
  <c r="BI52" i="6" s="1"/>
  <c r="BD55" i="6"/>
  <c r="BD56" i="6" s="1"/>
  <c r="BR59" i="6"/>
  <c r="BR60" i="6" s="1"/>
  <c r="BR63" i="6"/>
  <c r="BR64" i="6" s="1"/>
  <c r="BA51" i="6"/>
  <c r="BB51" i="6" s="1"/>
  <c r="BB52" i="6" s="1"/>
  <c r="BW52" i="6" s="1"/>
  <c r="BK51" i="6"/>
  <c r="BK52" i="6" s="1"/>
  <c r="BF19" i="9"/>
  <c r="BF20" i="9" s="1"/>
  <c r="BR19" i="9"/>
  <c r="BR20" i="9" s="1"/>
  <c r="BA23" i="9"/>
  <c r="BB23" i="9" s="1"/>
  <c r="BB24" i="9" s="1"/>
  <c r="BW24" i="9" s="1"/>
  <c r="BN23" i="9"/>
  <c r="BN24" i="9" s="1"/>
  <c r="BP15" i="9"/>
  <c r="BP16" i="9" s="1"/>
  <c r="BK19" i="9"/>
  <c r="BK20" i="9" s="1"/>
  <c r="BH23" i="9"/>
  <c r="BH24" i="9" s="1"/>
  <c r="BO31" i="9"/>
  <c r="BO32" i="9" s="1"/>
  <c r="BG31" i="9"/>
  <c r="BG32" i="9" s="1"/>
  <c r="BN31" i="9"/>
  <c r="BN32" i="9" s="1"/>
  <c r="BF31" i="9"/>
  <c r="BF32" i="9" s="1"/>
  <c r="BK31" i="9"/>
  <c r="BK32" i="9" s="1"/>
  <c r="BC31" i="9"/>
  <c r="BC32" i="9" s="1"/>
  <c r="BL31" i="9"/>
  <c r="BL32" i="9" s="1"/>
  <c r="BI35" i="9"/>
  <c r="BI36" i="9" s="1"/>
  <c r="BG39" i="9"/>
  <c r="BG40" i="9" s="1"/>
  <c r="BK47" i="9"/>
  <c r="BK48" i="9" s="1"/>
  <c r="BC47" i="9"/>
  <c r="BC48" i="9" s="1"/>
  <c r="BR47" i="9"/>
  <c r="BR48" i="9" s="1"/>
  <c r="BJ47" i="9"/>
  <c r="BJ48" i="9" s="1"/>
  <c r="BQ47" i="9"/>
  <c r="BQ48" i="9" s="1"/>
  <c r="BI47" i="9"/>
  <c r="BI48" i="9" s="1"/>
  <c r="BA47" i="9"/>
  <c r="BB47" i="9" s="1"/>
  <c r="BB48" i="9" s="1"/>
  <c r="BW48" i="9" s="1"/>
  <c r="BO47" i="9"/>
  <c r="BO48" i="9" s="1"/>
  <c r="BG47" i="9"/>
  <c r="BG48" i="9" s="1"/>
  <c r="BP47" i="9"/>
  <c r="BP48" i="9" s="1"/>
  <c r="BN19" i="9"/>
  <c r="BN20" i="9" s="1"/>
  <c r="BA35" i="9"/>
  <c r="BB35" i="9" s="1"/>
  <c r="BB36" i="9" s="1"/>
  <c r="BO35" i="9"/>
  <c r="BO36" i="9" s="1"/>
  <c r="BF47" i="9"/>
  <c r="BF48" i="9" s="1"/>
  <c r="BC35" i="9"/>
  <c r="BC36" i="9" s="1"/>
  <c r="BM39" i="9"/>
  <c r="BM40" i="9" s="1"/>
  <c r="BE39" i="9"/>
  <c r="BE40" i="9" s="1"/>
  <c r="BL39" i="9"/>
  <c r="BL40" i="9" s="1"/>
  <c r="BD39" i="9"/>
  <c r="BD40" i="9" s="1"/>
  <c r="BQ39" i="9"/>
  <c r="BQ40" i="9" s="1"/>
  <c r="BI39" i="9"/>
  <c r="BI40" i="9" s="1"/>
  <c r="BA39" i="9"/>
  <c r="BB39" i="9" s="1"/>
  <c r="BB40" i="9" s="1"/>
  <c r="BN39" i="9"/>
  <c r="BN40" i="9" s="1"/>
  <c r="BN35" i="9"/>
  <c r="BN36" i="9" s="1"/>
  <c r="BF35" i="9"/>
  <c r="BF36" i="9" s="1"/>
  <c r="BM35" i="9"/>
  <c r="BM36" i="9" s="1"/>
  <c r="BE35" i="9"/>
  <c r="BE36" i="9" s="1"/>
  <c r="BR35" i="9"/>
  <c r="BR36" i="9" s="1"/>
  <c r="BJ35" i="9"/>
  <c r="BJ36" i="9" s="1"/>
  <c r="BL35" i="9"/>
  <c r="BL36" i="9" s="1"/>
  <c r="BD23" i="9"/>
  <c r="BD24" i="9" s="1"/>
  <c r="BP23" i="9"/>
  <c r="BP24" i="9" s="1"/>
  <c r="BD35" i="9"/>
  <c r="BD36" i="9" s="1"/>
  <c r="BQ35" i="9"/>
  <c r="BQ36" i="9" s="1"/>
  <c r="BO39" i="9"/>
  <c r="BO40" i="9" s="1"/>
  <c r="BL47" i="9"/>
  <c r="BL48" i="9" s="1"/>
  <c r="BM19" i="9"/>
  <c r="BM20" i="9" s="1"/>
  <c r="BE19" i="9"/>
  <c r="BE20" i="9" s="1"/>
  <c r="BL19" i="9"/>
  <c r="BL20" i="9" s="1"/>
  <c r="BD19" i="9"/>
  <c r="BD20" i="9" s="1"/>
  <c r="BQ19" i="9"/>
  <c r="BQ20" i="9" s="1"/>
  <c r="BI19" i="9"/>
  <c r="BI20" i="9" s="1"/>
  <c r="BA19" i="9"/>
  <c r="BB19" i="9" s="1"/>
  <c r="BB20" i="9" s="1"/>
  <c r="BO19" i="9"/>
  <c r="BO20" i="9" s="1"/>
  <c r="BO15" i="9"/>
  <c r="BO16" i="9" s="1"/>
  <c r="BG15" i="9"/>
  <c r="BG16" i="9" s="1"/>
  <c r="BN15" i="9"/>
  <c r="BN16" i="9" s="1"/>
  <c r="BF15" i="9"/>
  <c r="BF16" i="9" s="1"/>
  <c r="BK15" i="9"/>
  <c r="BK16" i="9" s="1"/>
  <c r="BC15" i="9"/>
  <c r="BC16" i="9" s="1"/>
  <c r="BL15" i="9"/>
  <c r="BL16" i="9" s="1"/>
  <c r="BH19" i="9"/>
  <c r="BH20" i="9" s="1"/>
  <c r="BE23" i="9"/>
  <c r="BE24" i="9" s="1"/>
  <c r="BG35" i="9"/>
  <c r="BG36" i="9" s="1"/>
  <c r="BC39" i="9"/>
  <c r="BC40" i="9" s="1"/>
  <c r="BP39" i="9"/>
  <c r="BP40" i="9" s="1"/>
  <c r="BM47" i="9"/>
  <c r="BM48" i="9" s="1"/>
  <c r="BC19" i="9"/>
  <c r="BC20" i="9" s="1"/>
  <c r="BP19" i="9"/>
  <c r="BP20" i="9" s="1"/>
  <c r="BK23" i="9"/>
  <c r="BK24" i="9" s="1"/>
  <c r="BC23" i="9"/>
  <c r="BC24" i="9" s="1"/>
  <c r="BR23" i="9"/>
  <c r="BR24" i="9" s="1"/>
  <c r="BJ23" i="9"/>
  <c r="BJ24" i="9" s="1"/>
  <c r="BO23" i="9"/>
  <c r="BO24" i="9" s="1"/>
  <c r="BG23" i="9"/>
  <c r="BG24" i="9" s="1"/>
  <c r="BM23" i="9"/>
  <c r="BM24" i="9" s="1"/>
  <c r="BA15" i="9"/>
  <c r="BB15" i="9" s="1"/>
  <c r="BB16" i="9" s="1"/>
  <c r="BM15" i="9"/>
  <c r="BM16" i="9" s="1"/>
  <c r="BJ19" i="9"/>
  <c r="BJ20" i="9" s="1"/>
  <c r="BF23" i="9"/>
  <c r="BF24" i="9" s="1"/>
  <c r="BH35" i="9"/>
  <c r="BH36" i="9" s="1"/>
  <c r="BF39" i="9"/>
  <c r="BF40" i="9" s="1"/>
  <c r="BR39" i="9"/>
  <c r="BR40" i="9" s="1"/>
  <c r="BN47" i="9"/>
  <c r="BN48" i="9" s="1"/>
  <c r="BE27" i="9"/>
  <c r="BE28" i="9" s="1"/>
  <c r="BS28" i="9" s="1"/>
  <c r="BT28" i="9" s="1"/>
  <c r="BU28" i="9" s="1"/>
  <c r="BM27" i="9"/>
  <c r="BM28" i="9" s="1"/>
  <c r="BH43" i="9"/>
  <c r="BH44" i="9" s="1"/>
  <c r="BP43" i="9"/>
  <c r="BP44" i="9" s="1"/>
  <c r="BF51" i="9"/>
  <c r="BF52" i="9" s="1"/>
  <c r="BN51" i="9"/>
  <c r="BN52" i="9" s="1"/>
  <c r="BE55" i="9"/>
  <c r="BE56" i="9" s="1"/>
  <c r="BS56" i="9" s="1"/>
  <c r="BT56" i="9" s="1"/>
  <c r="BU56" i="9" s="1"/>
  <c r="BV56" i="9" s="1"/>
  <c r="BM55" i="9"/>
  <c r="BM56" i="9" s="1"/>
  <c r="BD59" i="9"/>
  <c r="BD60" i="9" s="1"/>
  <c r="BS60" i="9" s="1"/>
  <c r="BT60" i="9" s="1"/>
  <c r="BU60" i="9" s="1"/>
  <c r="BV60" i="9" s="1"/>
  <c r="BL59" i="9"/>
  <c r="BL60" i="9" s="1"/>
  <c r="BC63" i="9"/>
  <c r="BC64" i="9" s="1"/>
  <c r="BK63" i="9"/>
  <c r="BK64" i="9" s="1"/>
  <c r="BJ67" i="9"/>
  <c r="BJ68" i="9" s="1"/>
  <c r="BR67" i="9"/>
  <c r="BR68" i="9" s="1"/>
  <c r="BA71" i="9"/>
  <c r="BB71" i="9" s="1"/>
  <c r="BB72" i="9" s="1"/>
  <c r="BW72" i="9" s="1"/>
  <c r="BI71" i="9"/>
  <c r="BI72" i="9" s="1"/>
  <c r="BQ71" i="9"/>
  <c r="BQ72" i="9" s="1"/>
  <c r="BC71" i="9"/>
  <c r="BC72" i="9" s="1"/>
  <c r="BK71" i="9"/>
  <c r="BK72" i="9" s="1"/>
  <c r="BH51" i="9"/>
  <c r="BH52" i="9" s="1"/>
  <c r="BP51" i="9"/>
  <c r="BP52" i="9" s="1"/>
  <c r="BH27" i="9"/>
  <c r="BH28" i="9" s="1"/>
  <c r="BP27" i="9"/>
  <c r="BP28" i="9" s="1"/>
  <c r="BC43" i="9"/>
  <c r="BC44" i="9" s="1"/>
  <c r="BS44" i="9" s="1"/>
  <c r="BT44" i="9" s="1"/>
  <c r="BU44" i="9" s="1"/>
  <c r="BV44" i="9" s="1"/>
  <c r="BK43" i="9"/>
  <c r="BK44" i="9" s="1"/>
  <c r="BA51" i="9"/>
  <c r="BB51" i="9" s="1"/>
  <c r="BB52" i="9" s="1"/>
  <c r="BI51" i="9"/>
  <c r="BI52" i="9" s="1"/>
  <c r="BQ51" i="9"/>
  <c r="BQ52" i="9" s="1"/>
  <c r="BH55" i="9"/>
  <c r="BH56" i="9" s="1"/>
  <c r="BP55" i="9"/>
  <c r="BP56" i="9" s="1"/>
  <c r="BG59" i="9"/>
  <c r="BG60" i="9" s="1"/>
  <c r="BO59" i="9"/>
  <c r="BO60" i="9" s="1"/>
  <c r="BF63" i="9"/>
  <c r="BF64" i="9" s="1"/>
  <c r="BN63" i="9"/>
  <c r="BN64" i="9" s="1"/>
  <c r="BE67" i="9"/>
  <c r="BE68" i="9" s="1"/>
  <c r="BM67" i="9"/>
  <c r="BM68" i="9" s="1"/>
  <c r="BD71" i="9"/>
  <c r="BD72" i="9" s="1"/>
  <c r="BL71" i="9"/>
  <c r="BL72" i="9" s="1"/>
  <c r="BA27" i="9"/>
  <c r="BB27" i="9" s="1"/>
  <c r="BB28" i="9" s="1"/>
  <c r="BI27" i="9"/>
  <c r="BI28" i="9" s="1"/>
  <c r="BD43" i="9"/>
  <c r="BD44" i="9" s="1"/>
  <c r="BJ51" i="9"/>
  <c r="BJ52" i="9" s="1"/>
  <c r="BA55" i="9"/>
  <c r="BB55" i="9" s="1"/>
  <c r="BB56" i="9" s="1"/>
  <c r="BW56" i="9" s="1"/>
  <c r="BI55" i="9"/>
  <c r="BI56" i="9" s="1"/>
  <c r="BH59" i="9"/>
  <c r="BH60" i="9" s="1"/>
  <c r="BG63" i="9"/>
  <c r="BG64" i="9" s="1"/>
  <c r="BO63" i="9"/>
  <c r="BO64" i="9" s="1"/>
  <c r="BF67" i="9"/>
  <c r="BF68" i="9" s="1"/>
  <c r="BN67" i="9"/>
  <c r="BN68" i="9" s="1"/>
  <c r="BE71" i="9"/>
  <c r="BE72" i="9" s="1"/>
  <c r="BM71" i="9"/>
  <c r="BM72" i="9" s="1"/>
  <c r="BH63" i="9"/>
  <c r="BH64" i="9" s="1"/>
  <c r="BG67" i="9"/>
  <c r="BG68" i="9" s="1"/>
  <c r="BS68" i="9" s="1"/>
  <c r="BT68" i="9" s="1"/>
  <c r="BU68" i="9" s="1"/>
  <c r="BV68" i="9" s="1"/>
  <c r="BO67" i="9"/>
  <c r="BO68" i="9" s="1"/>
  <c r="BF71" i="9"/>
  <c r="BF72" i="9" s="1"/>
  <c r="BN71" i="9"/>
  <c r="BN72" i="9" s="1"/>
  <c r="BH67" i="9"/>
  <c r="BH68" i="9" s="1"/>
  <c r="BG71" i="9"/>
  <c r="BG72" i="9" s="1"/>
  <c r="BO71" i="9"/>
  <c r="BO72" i="9" s="1"/>
  <c r="BH71" i="9"/>
  <c r="BH72" i="9" s="1"/>
  <c r="BO23" i="6"/>
  <c r="BO24" i="6" s="1"/>
  <c r="BG23" i="6"/>
  <c r="BG24" i="6" s="1"/>
  <c r="BI23" i="6"/>
  <c r="BI24" i="6" s="1"/>
  <c r="BR23" i="6"/>
  <c r="BR24" i="6" s="1"/>
  <c r="BQ19" i="6"/>
  <c r="BQ20" i="6" s="1"/>
  <c r="BI19" i="6"/>
  <c r="BI20" i="6" s="1"/>
  <c r="BA19" i="6"/>
  <c r="BB19" i="6" s="1"/>
  <c r="BB20" i="6" s="1"/>
  <c r="BJ19" i="6"/>
  <c r="BJ20" i="6" s="1"/>
  <c r="BD23" i="6"/>
  <c r="BD24" i="6" s="1"/>
  <c r="BM23" i="6"/>
  <c r="BM24" i="6" s="1"/>
  <c r="BC23" i="6"/>
  <c r="BC24" i="6" s="1"/>
  <c r="BL23" i="6"/>
  <c r="BL24" i="6" s="1"/>
  <c r="BG35" i="6"/>
  <c r="BG36" i="6" s="1"/>
  <c r="BP35" i="6"/>
  <c r="BP36" i="6" s="1"/>
  <c r="BK19" i="6"/>
  <c r="BK20" i="6" s="1"/>
  <c r="BE23" i="6"/>
  <c r="BE24" i="6" s="1"/>
  <c r="BN23" i="6"/>
  <c r="BN24" i="6" s="1"/>
  <c r="BM27" i="6"/>
  <c r="BM28" i="6" s="1"/>
  <c r="BE27" i="6"/>
  <c r="BE28" i="6" s="1"/>
  <c r="BI27" i="6"/>
  <c r="BI28" i="6" s="1"/>
  <c r="BR27" i="6"/>
  <c r="BR28" i="6" s="1"/>
  <c r="BD31" i="6"/>
  <c r="BD32" i="6" s="1"/>
  <c r="BM31" i="6"/>
  <c r="BM32" i="6" s="1"/>
  <c r="BH35" i="6"/>
  <c r="BH36" i="6" s="1"/>
  <c r="BD39" i="6"/>
  <c r="BD40" i="6" s="1"/>
  <c r="BM39" i="6"/>
  <c r="BM40" i="6" s="1"/>
  <c r="BF23" i="6"/>
  <c r="BF24" i="6" s="1"/>
  <c r="BP23" i="6"/>
  <c r="BP24" i="6" s="1"/>
  <c r="BR35" i="6"/>
  <c r="BR36" i="6" s="1"/>
  <c r="BJ35" i="6"/>
  <c r="BJ36" i="6" s="1"/>
  <c r="BI35" i="6"/>
  <c r="BI36" i="6" s="1"/>
  <c r="BK15" i="6"/>
  <c r="BK16" i="6" s="1"/>
  <c r="BC15" i="6"/>
  <c r="BC16" i="6" s="1"/>
  <c r="BI15" i="6"/>
  <c r="BI16" i="6" s="1"/>
  <c r="BR15" i="6"/>
  <c r="BR16" i="6" s="1"/>
  <c r="BD19" i="6"/>
  <c r="BD20" i="6" s="1"/>
  <c r="BM19" i="6"/>
  <c r="BM20" i="6" s="1"/>
  <c r="BH23" i="6"/>
  <c r="BH24" i="6" s="1"/>
  <c r="BQ23" i="6"/>
  <c r="BQ24" i="6" s="1"/>
  <c r="BK27" i="6"/>
  <c r="BK28" i="6" s="1"/>
  <c r="BF31" i="6"/>
  <c r="BF32" i="6" s="1"/>
  <c r="BA35" i="6"/>
  <c r="BB35" i="6" s="1"/>
  <c r="BB36" i="6" s="1"/>
  <c r="BK35" i="6"/>
  <c r="BK36" i="6" s="1"/>
  <c r="BF39" i="6"/>
  <c r="BF40" i="6" s="1"/>
  <c r="BD35" i="6"/>
  <c r="BD36" i="6" s="1"/>
  <c r="BM35" i="6"/>
  <c r="BM36" i="6" s="1"/>
  <c r="BA23" i="6"/>
  <c r="BB23" i="6" s="1"/>
  <c r="BB24" i="6" s="1"/>
  <c r="BW24" i="6" s="1"/>
  <c r="BJ23" i="6"/>
  <c r="BJ24" i="6" s="1"/>
  <c r="BG19" i="6"/>
  <c r="BG20" i="6" s="1"/>
  <c r="BP19" i="6"/>
  <c r="BP20" i="6" s="1"/>
  <c r="BK23" i="6"/>
  <c r="BK24" i="6" s="1"/>
  <c r="BK31" i="6"/>
  <c r="BK32" i="6" s="1"/>
  <c r="BC31" i="6"/>
  <c r="BC32" i="6" s="1"/>
  <c r="BI31" i="6"/>
  <c r="BI32" i="6" s="1"/>
  <c r="BR31" i="6"/>
  <c r="BR32" i="6" s="1"/>
  <c r="BE35" i="6"/>
  <c r="BE36" i="6" s="1"/>
  <c r="BN35" i="6"/>
  <c r="BN36" i="6" s="1"/>
  <c r="BQ39" i="6"/>
  <c r="BQ40" i="6" s="1"/>
  <c r="BI39" i="6"/>
  <c r="BI40" i="6" s="1"/>
  <c r="BA39" i="6"/>
  <c r="BB39" i="6" s="1"/>
  <c r="BB40" i="6" s="1"/>
  <c r="BJ39" i="6"/>
  <c r="BJ40" i="6" s="1"/>
  <c r="BQ67" i="6"/>
  <c r="BQ68" i="6" s="1"/>
  <c r="BH71" i="6"/>
  <c r="BH72" i="6" s="1"/>
  <c r="BP71" i="6"/>
  <c r="BP72" i="6" s="1"/>
  <c r="BH43" i="6"/>
  <c r="BH44" i="6" s="1"/>
  <c r="BG47" i="6"/>
  <c r="BG48" i="6" s="1"/>
  <c r="BO47" i="6"/>
  <c r="BO48" i="6" s="1"/>
  <c r="BF51" i="6"/>
  <c r="BF52" i="6" s="1"/>
  <c r="BN51" i="6"/>
  <c r="BN52" i="6" s="1"/>
  <c r="BE55" i="6"/>
  <c r="BE56" i="6" s="1"/>
  <c r="BM55" i="6"/>
  <c r="BM56" i="6" s="1"/>
  <c r="BD59" i="6"/>
  <c r="BD60" i="6" s="1"/>
  <c r="BL59" i="6"/>
  <c r="BL60" i="6" s="1"/>
  <c r="BC63" i="6"/>
  <c r="BC64" i="6" s="1"/>
  <c r="BK63" i="6"/>
  <c r="BK64" i="6" s="1"/>
  <c r="BJ67" i="6"/>
  <c r="BJ68" i="6" s="1"/>
  <c r="BR67" i="6"/>
  <c r="BR68" i="6" s="1"/>
  <c r="BA71" i="6"/>
  <c r="BB71" i="6" s="1"/>
  <c r="BB72" i="6" s="1"/>
  <c r="BW72" i="6" s="1"/>
  <c r="BI71" i="6"/>
  <c r="BI72" i="6" s="1"/>
  <c r="BQ71" i="6"/>
  <c r="BQ72" i="6" s="1"/>
  <c r="BH47" i="6"/>
  <c r="BH48" i="6" s="1"/>
  <c r="BP47" i="6"/>
  <c r="BP48" i="6" s="1"/>
  <c r="BO51" i="6"/>
  <c r="BO52" i="6" s="1"/>
  <c r="BF55" i="6"/>
  <c r="BF56" i="6" s="1"/>
  <c r="BN55" i="6"/>
  <c r="BN56" i="6" s="1"/>
  <c r="BE59" i="6"/>
  <c r="BE60" i="6" s="1"/>
  <c r="BM59" i="6"/>
  <c r="BM60" i="6" s="1"/>
  <c r="BD63" i="6"/>
  <c r="BD64" i="6" s="1"/>
  <c r="BL63" i="6"/>
  <c r="BL64" i="6" s="1"/>
  <c r="BC67" i="6"/>
  <c r="BC68" i="6" s="1"/>
  <c r="BK67" i="6"/>
  <c r="BK68" i="6" s="1"/>
  <c r="BJ71" i="6"/>
  <c r="BJ72" i="6" s="1"/>
  <c r="BR71" i="6"/>
  <c r="BR72" i="6" s="1"/>
  <c r="BA47" i="6"/>
  <c r="BB47" i="6" s="1"/>
  <c r="BB48" i="6" s="1"/>
  <c r="BW48" i="6" s="1"/>
  <c r="BI47" i="6"/>
  <c r="BI48" i="6" s="1"/>
  <c r="BH51" i="6"/>
  <c r="BH52" i="6" s="1"/>
  <c r="BG55" i="6"/>
  <c r="BG56" i="6" s="1"/>
  <c r="BO55" i="6"/>
  <c r="BO56" i="6" s="1"/>
  <c r="BF59" i="6"/>
  <c r="BF60" i="6" s="1"/>
  <c r="BN59" i="6"/>
  <c r="BN60" i="6" s="1"/>
  <c r="BE63" i="6"/>
  <c r="BE64" i="6" s="1"/>
  <c r="BM63" i="6"/>
  <c r="BM64" i="6" s="1"/>
  <c r="BD67" i="6"/>
  <c r="BD68" i="6" s="1"/>
  <c r="BL67" i="6"/>
  <c r="BL68" i="6" s="1"/>
  <c r="BC71" i="6"/>
  <c r="BC72" i="6" s="1"/>
  <c r="BK71" i="6"/>
  <c r="BK72" i="6" s="1"/>
  <c r="BH55" i="6"/>
  <c r="BH56" i="6" s="1"/>
  <c r="BP55" i="6"/>
  <c r="BP56" i="6" s="1"/>
  <c r="BG59" i="6"/>
  <c r="BG60" i="6" s="1"/>
  <c r="BO59" i="6"/>
  <c r="BO60" i="6" s="1"/>
  <c r="BF63" i="6"/>
  <c r="BF64" i="6" s="1"/>
  <c r="BN63" i="6"/>
  <c r="BN64" i="6" s="1"/>
  <c r="BE67" i="6"/>
  <c r="BE68" i="6" s="1"/>
  <c r="BM67" i="6"/>
  <c r="BM68" i="6" s="1"/>
  <c r="BD71" i="6"/>
  <c r="BD72" i="6" s="1"/>
  <c r="BL71" i="6"/>
  <c r="BL72" i="6" s="1"/>
  <c r="BH59" i="6"/>
  <c r="BH60" i="6" s="1"/>
  <c r="BG63" i="6"/>
  <c r="BG64" i="6" s="1"/>
  <c r="BO63" i="6"/>
  <c r="BO64" i="6" s="1"/>
  <c r="BF67" i="6"/>
  <c r="BF68" i="6" s="1"/>
  <c r="BN67" i="6"/>
  <c r="BN68" i="6" s="1"/>
  <c r="BE71" i="6"/>
  <c r="BE72" i="6" s="1"/>
  <c r="BM71" i="6"/>
  <c r="BM72" i="6" s="1"/>
  <c r="BH63" i="6"/>
  <c r="BH64" i="6" s="1"/>
  <c r="BG67" i="6"/>
  <c r="BG68" i="6" s="1"/>
  <c r="BO67" i="6"/>
  <c r="BO68" i="6" s="1"/>
  <c r="BF71" i="6"/>
  <c r="BF72" i="6" s="1"/>
  <c r="BN71" i="6"/>
  <c r="BN72" i="6" s="1"/>
  <c r="BH67" i="6"/>
  <c r="BH68" i="6" s="1"/>
  <c r="BG71" i="6"/>
  <c r="BG72" i="6" s="1"/>
  <c r="F9" i="9"/>
  <c r="F8" i="9"/>
  <c r="BS52" i="9" l="1"/>
  <c r="BT52" i="9" s="1"/>
  <c r="BU52" i="9" s="1"/>
  <c r="BV52" i="9" s="1"/>
  <c r="BW52" i="9" s="1"/>
  <c r="BS56" i="6"/>
  <c r="BT56" i="6" s="1"/>
  <c r="BU56" i="6" s="1"/>
  <c r="BV56" i="6" s="1"/>
  <c r="BS52" i="6"/>
  <c r="BT52" i="6" s="1"/>
  <c r="BU52" i="6" s="1"/>
  <c r="BV52" i="6" s="1"/>
  <c r="BS20" i="6"/>
  <c r="BT20" i="6" s="1"/>
  <c r="BU20" i="6" s="1"/>
  <c r="BS28" i="6"/>
  <c r="BT28" i="6" s="1"/>
  <c r="BU28" i="6" s="1"/>
  <c r="BV28" i="6" s="1"/>
  <c r="BW28" i="6" s="1"/>
  <c r="BS48" i="6"/>
  <c r="BT48" i="6" s="1"/>
  <c r="BU48" i="6" s="1"/>
  <c r="BV48" i="6" s="1"/>
  <c r="BS32" i="6"/>
  <c r="BT32" i="6" s="1"/>
  <c r="BU32" i="6" s="1"/>
  <c r="BV32" i="6" s="1"/>
  <c r="BW32" i="6" s="1"/>
  <c r="BS44" i="6"/>
  <c r="BT44" i="6" s="1"/>
  <c r="BU44" i="6" s="1"/>
  <c r="BV44" i="6" s="1"/>
  <c r="BW44" i="6" s="1"/>
  <c r="BS16" i="6"/>
  <c r="BT16" i="6" s="1"/>
  <c r="BU16" i="6" s="1"/>
  <c r="BV16" i="6" s="1"/>
  <c r="BW16" i="6" s="1"/>
  <c r="BS40" i="6"/>
  <c r="BT40" i="6" s="1"/>
  <c r="BU40" i="6" s="1"/>
  <c r="BV40" i="6" s="1"/>
  <c r="BW40" i="6" s="1"/>
  <c r="BS36" i="6"/>
  <c r="BT36" i="6" s="1"/>
  <c r="BU36" i="6" s="1"/>
  <c r="BV36" i="6" s="1"/>
  <c r="BW36" i="6" s="1"/>
  <c r="BS60" i="6"/>
  <c r="BT60" i="6" s="1"/>
  <c r="BU60" i="6" s="1"/>
  <c r="BV60" i="6" s="1"/>
  <c r="BV28" i="9"/>
  <c r="BX28" i="9"/>
  <c r="BS48" i="9"/>
  <c r="BT48" i="9" s="1"/>
  <c r="BU48" i="9" s="1"/>
  <c r="BV48" i="9" s="1"/>
  <c r="BS40" i="9"/>
  <c r="BT40" i="9" s="1"/>
  <c r="BU40" i="9" s="1"/>
  <c r="BV40" i="9" s="1"/>
  <c r="BW40" i="9" s="1"/>
  <c r="BS36" i="9"/>
  <c r="BT36" i="9" s="1"/>
  <c r="BU36" i="9" s="1"/>
  <c r="BV36" i="9" s="1"/>
  <c r="BW36" i="9" s="1"/>
  <c r="BS64" i="9"/>
  <c r="BT64" i="9" s="1"/>
  <c r="BU64" i="9" s="1"/>
  <c r="BV64" i="9" s="1"/>
  <c r="BS24" i="9"/>
  <c r="BT24" i="9" s="1"/>
  <c r="BU24" i="9" s="1"/>
  <c r="BV24" i="9" s="1"/>
  <c r="BW28" i="9"/>
  <c r="BS72" i="9"/>
  <c r="BT72" i="9" s="1"/>
  <c r="BU72" i="9" s="1"/>
  <c r="BV72" i="9" s="1"/>
  <c r="BS32" i="9"/>
  <c r="BT32" i="9" s="1"/>
  <c r="BU32" i="9" s="1"/>
  <c r="BV32" i="9" s="1"/>
  <c r="BW32" i="9" s="1"/>
  <c r="BS20" i="9"/>
  <c r="BT20" i="9" s="1"/>
  <c r="BU20" i="9" s="1"/>
  <c r="BV20" i="9" s="1"/>
  <c r="BW20" i="9" s="1"/>
  <c r="BS16" i="9"/>
  <c r="BT16" i="9" s="1"/>
  <c r="BU16" i="9" s="1"/>
  <c r="BV20" i="6"/>
  <c r="BW20" i="6" s="1"/>
  <c r="BX20" i="6"/>
  <c r="BS68" i="6"/>
  <c r="BT68" i="6" s="1"/>
  <c r="BU68" i="6" s="1"/>
  <c r="BV68" i="6" s="1"/>
  <c r="BS64" i="6"/>
  <c r="BT64" i="6" s="1"/>
  <c r="BU64" i="6" s="1"/>
  <c r="BV64" i="6" s="1"/>
  <c r="BS24" i="6"/>
  <c r="BT24" i="6" s="1"/>
  <c r="BU24" i="6" s="1"/>
  <c r="BV24" i="6" s="1"/>
  <c r="BS72" i="6"/>
  <c r="BT72" i="6" s="1"/>
  <c r="BU72" i="6" s="1"/>
  <c r="BV72" i="6" s="1"/>
  <c r="G10" i="12"/>
  <c r="G9" i="12"/>
  <c r="G8" i="12"/>
  <c r="G7" i="12"/>
  <c r="G4" i="12"/>
  <c r="G11" i="11"/>
  <c r="G10" i="11"/>
  <c r="G9" i="11"/>
  <c r="G8" i="11"/>
  <c r="G5" i="11"/>
  <c r="F9" i="8"/>
  <c r="F8" i="8"/>
  <c r="F7" i="8"/>
  <c r="F6" i="8"/>
  <c r="F4" i="8"/>
  <c r="F6" i="9"/>
  <c r="F7" i="9"/>
  <c r="F4" i="9"/>
  <c r="BX16" i="6" l="1"/>
  <c r="BX28" i="6"/>
  <c r="BX24" i="9"/>
  <c r="BV16" i="9"/>
  <c r="BW16" i="9" s="1"/>
  <c r="BX16" i="9"/>
  <c r="BX20" i="9"/>
  <c r="BX24" i="6"/>
  <c r="P75" i="9"/>
  <c r="F73" i="8" l="1"/>
  <c r="F71" i="8"/>
  <c r="C71" i="8"/>
  <c r="F69" i="8"/>
  <c r="F67" i="8"/>
  <c r="C67" i="8"/>
  <c r="F65" i="8"/>
  <c r="F63" i="8"/>
  <c r="C63" i="8"/>
  <c r="F61" i="8"/>
  <c r="F59" i="8"/>
  <c r="C59" i="8"/>
  <c r="F57" i="8"/>
  <c r="F55" i="8"/>
  <c r="C55" i="8"/>
  <c r="F53" i="8"/>
  <c r="F51" i="8"/>
  <c r="C51" i="8"/>
  <c r="F49" i="8"/>
  <c r="F47" i="8"/>
  <c r="C47" i="8"/>
  <c r="F45" i="8"/>
  <c r="F43" i="8"/>
  <c r="C43" i="8"/>
  <c r="F41" i="8"/>
  <c r="F39" i="8"/>
  <c r="C39" i="8"/>
  <c r="F37" i="8"/>
  <c r="F35" i="8"/>
  <c r="C35" i="8"/>
  <c r="F33" i="8"/>
  <c r="F31" i="8"/>
  <c r="C31" i="8"/>
  <c r="F29" i="8"/>
  <c r="F27" i="8"/>
  <c r="C27" i="8"/>
  <c r="F21" i="8"/>
  <c r="F19" i="8"/>
  <c r="F17" i="8"/>
  <c r="F15" i="8"/>
  <c r="F25" i="8"/>
  <c r="F23" i="8"/>
  <c r="C15" i="8"/>
  <c r="C19" i="8"/>
  <c r="C23" i="8"/>
  <c r="B2" i="9"/>
  <c r="B2" i="8"/>
  <c r="F73" i="7" l="1"/>
  <c r="F71" i="7"/>
  <c r="F69" i="7"/>
  <c r="F67" i="7"/>
  <c r="F65" i="7"/>
  <c r="F63" i="7"/>
  <c r="F61" i="7"/>
  <c r="F59" i="7"/>
  <c r="F57" i="7"/>
  <c r="F55" i="7"/>
  <c r="F53" i="7"/>
  <c r="F51" i="7"/>
  <c r="F49" i="7"/>
  <c r="F47" i="7"/>
  <c r="F45" i="7"/>
  <c r="F43" i="7"/>
  <c r="F41" i="7"/>
  <c r="F39" i="7"/>
  <c r="F37" i="7"/>
  <c r="F35" i="7"/>
  <c r="F33" i="7"/>
  <c r="F31" i="7"/>
  <c r="F29" i="7"/>
  <c r="F27" i="7"/>
  <c r="F25" i="7"/>
  <c r="F23" i="7"/>
  <c r="F21" i="7"/>
  <c r="F19" i="7"/>
  <c r="F17" i="7"/>
  <c r="F15" i="7"/>
  <c r="C15" i="7"/>
  <c r="C71" i="7"/>
  <c r="C67" i="7"/>
  <c r="C63" i="7"/>
  <c r="C59" i="7"/>
  <c r="C55" i="7"/>
  <c r="C51" i="7"/>
  <c r="C47" i="7"/>
  <c r="C43" i="7"/>
  <c r="C39" i="7"/>
  <c r="C35" i="7"/>
  <c r="C31" i="7"/>
  <c r="C27" i="7"/>
  <c r="C23" i="7"/>
  <c r="C19" i="7"/>
  <c r="F7" i="7" l="1"/>
  <c r="F9" i="7" l="1"/>
  <c r="F8" i="7"/>
  <c r="G9" i="2"/>
  <c r="G7" i="4" l="1"/>
  <c r="F6" i="7"/>
  <c r="F6" i="6"/>
  <c r="G8" i="2"/>
  <c r="B2" i="7"/>
  <c r="B2" i="6"/>
  <c r="F4" i="7" l="1"/>
  <c r="G5" i="2" l="1"/>
  <c r="G10" i="2"/>
  <c r="G11" i="2"/>
  <c r="F9" i="6" l="1"/>
  <c r="F8" i="6"/>
  <c r="F7" i="6"/>
  <c r="F4" i="6"/>
  <c r="P75" i="6"/>
  <c r="G4" i="4" l="1"/>
  <c r="G10" i="4" l="1"/>
  <c r="G9" i="4"/>
  <c r="G8"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鳥井　克俊</author>
  </authors>
  <commentList>
    <comment ref="P12" authorId="0" shapeId="0" xr:uid="{90A72C32-DDB0-4BB8-BE1E-ADC2DAFA9874}">
      <text>
        <r>
          <rPr>
            <b/>
            <sz val="8"/>
            <color indexed="81"/>
            <rFont val="游ゴシック"/>
            <family val="3"/>
            <charset val="128"/>
            <scheme val="minor"/>
          </rPr>
          <t xml:space="preserve">Value of "Content ratio"
</t>
        </r>
        <r>
          <rPr>
            <sz val="8"/>
            <color indexed="81"/>
            <rFont val="游ゴシック"/>
            <family val="3"/>
            <charset val="128"/>
            <scheme val="minor"/>
          </rPr>
          <t>Enter a representational value.
In case it is difficult to provide a  representational value, enter a range.</t>
        </r>
      </text>
    </comment>
    <comment ref="S12" authorId="0" shapeId="0" xr:uid="{873F3EAB-EAE7-442B-A95A-1AEA2666999D}">
      <text>
        <r>
          <rPr>
            <b/>
            <sz val="8"/>
            <color indexed="81"/>
            <rFont val="游ゴシック"/>
            <family val="3"/>
            <charset val="128"/>
            <scheme val="minor"/>
          </rPr>
          <t xml:space="preserve">"Impurity or not"
</t>
        </r>
        <r>
          <rPr>
            <sz val="8"/>
            <color indexed="81"/>
            <rFont val="游ゴシック"/>
            <family val="3"/>
            <charset val="128"/>
            <scheme val="minor"/>
          </rPr>
          <t>In case it corresponds to impurity, select "Impurity".</t>
        </r>
      </text>
    </comment>
    <comment ref="U12" authorId="0" shapeId="0" xr:uid="{7C95825B-3AD1-495E-897A-8B89ABB2672A}">
      <text>
        <r>
          <rPr>
            <b/>
            <sz val="8"/>
            <color indexed="81"/>
            <rFont val="游ゴシック"/>
            <family val="3"/>
            <charset val="128"/>
            <scheme val="minor"/>
          </rPr>
          <t xml:space="preserve">"Composite oxide or not"
</t>
        </r>
        <r>
          <rPr>
            <sz val="8"/>
            <color indexed="81"/>
            <rFont val="游ゴシック"/>
            <family val="3"/>
            <charset val="128"/>
            <scheme val="minor"/>
          </rPr>
          <t xml:space="preserve">In case it corresponds to composite oxide, select "Composite oxide".  </t>
        </r>
      </text>
    </comment>
    <comment ref="Y13" authorId="1" shapeId="0" xr:uid="{9D91754F-C8FE-49DD-B6DC-421F208EA936}">
      <text>
        <r>
          <rPr>
            <b/>
            <sz val="9"/>
            <color indexed="81"/>
            <rFont val="MS P ゴシック"/>
            <family val="3"/>
            <charset val="128"/>
          </rPr>
          <t>Chemical Substances Control Law:  Act on the Evaluation of Chemical Substances and Regulation of Their Manufacture, etc.</t>
        </r>
        <r>
          <rPr>
            <sz val="9"/>
            <color indexed="81"/>
            <rFont val="MS P ゴシック"/>
            <family val="3"/>
            <charset val="128"/>
          </rPr>
          <t xml:space="preserve">
</t>
        </r>
      </text>
    </comment>
    <comment ref="AP13" authorId="0" shapeId="0" xr:uid="{EEF15F43-5459-4C9C-BBB0-B4BA2A995D88}">
      <text>
        <r>
          <rPr>
            <sz val="8"/>
            <color indexed="81"/>
            <rFont val="游ゴシック"/>
            <family val="3"/>
            <charset val="128"/>
            <scheme val="minor"/>
          </rPr>
          <t>PRTR-SDS Law: Act on Confirmation, etc. of Release Amounts of Specific Chemical Substances in the Environment and Promotion of Improvements to the Management Thereof</t>
        </r>
      </text>
    </comment>
    <comment ref="Y14" authorId="0" shapeId="0" xr:uid="{9F98758D-0C70-409F-BCFA-66620893FACF}">
      <text>
        <r>
          <rPr>
            <sz val="8"/>
            <color indexed="81"/>
            <rFont val="游ゴシック"/>
            <family val="3"/>
            <charset val="128"/>
            <scheme val="minor"/>
          </rPr>
          <t>ENCS : Existing and New Chemical Substances List</t>
        </r>
      </text>
    </comment>
    <comment ref="Z14" authorId="0" shapeId="0" xr:uid="{0892D423-606D-44C6-A218-DE072D3825A6}">
      <text>
        <r>
          <rPr>
            <b/>
            <sz val="8"/>
            <color indexed="81"/>
            <rFont val="游ゴシック"/>
            <family val="3"/>
            <charset val="128"/>
            <scheme val="minor"/>
          </rPr>
          <t xml:space="preserve">"MITI Number"
</t>
        </r>
        <r>
          <rPr>
            <sz val="8"/>
            <color indexed="81"/>
            <rFont val="游ゴシック"/>
            <family val="2"/>
            <scheme val="minor"/>
          </rPr>
          <t>In case it is not disclosed, describe "Not disclosed". 
In case it is not registered, describe "NA".</t>
        </r>
      </text>
    </comment>
    <comment ref="AB14" authorId="0" shapeId="0" xr:uid="{6E46EA6C-A0B9-4E4D-BFD5-471D5CAACDD2}">
      <text>
        <r>
          <rPr>
            <sz val="8"/>
            <color indexed="81"/>
            <rFont val="游ゴシック"/>
            <family val="3"/>
            <charset val="128"/>
            <scheme val="minor"/>
          </rPr>
          <t xml:space="preserve">ISHL: Industrial Safety and Health Law List
</t>
        </r>
      </text>
    </comment>
    <comment ref="AC14" authorId="0" shapeId="0" xr:uid="{721F1ABD-24FF-473A-91C8-2E3325770304}">
      <text>
        <r>
          <rPr>
            <b/>
            <sz val="8"/>
            <color indexed="81"/>
            <rFont val="游ゴシック"/>
            <family val="3"/>
            <charset val="128"/>
            <scheme val="minor"/>
          </rPr>
          <t>"</t>
        </r>
        <r>
          <rPr>
            <b/>
            <i/>
            <sz val="8"/>
            <color indexed="81"/>
            <rFont val="游ゴシック"/>
            <family val="3"/>
            <charset val="128"/>
            <scheme val="minor"/>
          </rPr>
          <t>ISHA</t>
        </r>
        <r>
          <rPr>
            <b/>
            <sz val="8"/>
            <color indexed="81"/>
            <rFont val="游ゴシック"/>
            <family val="3"/>
            <charset val="128"/>
            <scheme val="minor"/>
          </rPr>
          <t xml:space="preserve"> Number"</t>
        </r>
        <r>
          <rPr>
            <sz val="8"/>
            <color indexed="81"/>
            <rFont val="游ゴシック"/>
            <family val="3"/>
            <charset val="128"/>
            <scheme val="minor"/>
          </rPr>
          <t xml:space="preserve">
In case it is not disclosed, describe "Not disclosed". 
In case it is not registered, describe "NA".</t>
        </r>
      </text>
    </comment>
    <comment ref="AD14" authorId="0" shapeId="0" xr:uid="{2361A918-0E25-4457-9DA5-AFA280393262}">
      <text>
        <r>
          <rPr>
            <b/>
            <sz val="8"/>
            <color indexed="81"/>
            <rFont val="游ゴシック"/>
            <family val="3"/>
            <charset val="128"/>
            <scheme val="minor"/>
          </rPr>
          <t xml:space="preserve">"Obligation for labelling and notification"
</t>
        </r>
        <r>
          <rPr>
            <sz val="8"/>
            <color indexed="8"/>
            <rFont val="游ゴシック"/>
            <family val="3"/>
            <charset val="128"/>
            <scheme val="minor"/>
          </rPr>
          <t xml:space="preserve">Select one from below: </t>
        </r>
        <r>
          <rPr>
            <b/>
            <sz val="8"/>
            <color indexed="8"/>
            <rFont val="游ゴシック"/>
            <family val="3"/>
            <charset val="128"/>
            <scheme val="minor"/>
          </rPr>
          <t xml:space="preserve">
</t>
        </r>
        <r>
          <rPr>
            <sz val="8"/>
            <color indexed="8"/>
            <rFont val="游ゴシック"/>
            <family val="3"/>
            <charset val="128"/>
            <scheme val="minor"/>
          </rPr>
          <t>N.A. (not applicable): It is not a chemical substance which is obligated to label or notify,
Or, the content rate of the chemical substance obligated to label or notify is below the designated threshold of the applicable obligation.
Notification (Obligation for notification): the content rate of the chemical substance obligated to label or notify is below the designated threshold of the labelling obligation but equal to or above the notification obligation
Labelling &amp; Notification (Obligation for labelling and notification): the content rate of the chemical substance obligated to label and notify is equal to or above the designated threshold of the applicable obligation</t>
        </r>
        <r>
          <rPr>
            <sz val="8"/>
            <color indexed="81"/>
            <rFont val="游ゴシック"/>
            <family val="3"/>
            <charset val="128"/>
            <scheme val="minor"/>
          </rPr>
          <t xml:space="preserve">
</t>
        </r>
      </text>
    </comment>
    <comment ref="Y15" authorId="0" shapeId="0" xr:uid="{DA2AC512-9E67-4617-819B-66EAE889FCE5}">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15" authorId="0" shapeId="0" xr:uid="{6A47E664-9A6D-4C3D-B954-DF531093C32A}">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15" authorId="1" shapeId="0" xr:uid="{699D6EA0-CD49-437A-B363-70798C0315E7}">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19" authorId="0" shapeId="0" xr:uid="{FE83F81A-EBB5-42A4-9396-AE82CBB6F4FC}">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19" authorId="0" shapeId="0" xr:uid="{284CA93A-FD35-4B6E-BA6D-6485B581BC19}">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19" authorId="1" shapeId="0" xr:uid="{5C7DE032-ADA9-47D1-8831-99690A4BD7A4}">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23" authorId="0" shapeId="0" xr:uid="{E2CB4553-0E2A-46C9-AD8D-1F9026338F75}">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23" authorId="0" shapeId="0" xr:uid="{6BDA7065-A095-4AD1-9D50-97A2DF92E9CC}">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23" authorId="1" shapeId="0" xr:uid="{DA4918F9-A993-4ECE-8834-D12F20B15692}">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27" authorId="0" shapeId="0" xr:uid="{AC942E2A-1354-4B2F-9F3C-0711C6269EAC}">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27" authorId="0" shapeId="0" xr:uid="{D23ADF88-0F4D-4EA8-8602-D9968B82D123}">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27" authorId="1" shapeId="0" xr:uid="{D42E9ACD-54CC-41A7-9609-E852756FCB3A}">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31" authorId="0" shapeId="0" xr:uid="{EF5867B6-47ED-4E0B-9A5E-A293C86F3ECF}">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31" authorId="0" shapeId="0" xr:uid="{53A8B8E4-E69C-4E78-97F5-02DE47607273}">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31" authorId="1" shapeId="0" xr:uid="{C799F48B-DDF7-4953-B677-8525940895FC}">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35" authorId="0" shapeId="0" xr:uid="{29F58001-5D82-4032-B622-F17F722D6734}">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35" authorId="0" shapeId="0" xr:uid="{8839400A-C08B-4FC7-95FD-B291ED06ACC7}">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35" authorId="1" shapeId="0" xr:uid="{B2A92126-926D-4155-94D9-D8E322A63579}">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39" authorId="0" shapeId="0" xr:uid="{C744BFE2-0D8B-4BDC-81F1-3BF110BB6EA9}">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39" authorId="0" shapeId="0" xr:uid="{C39A4A10-9CA7-4CCE-8009-BFBF46E3D384}">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39" authorId="1" shapeId="0" xr:uid="{8C3A24A5-803A-44A3-A5BC-2AC6B596AD4C}">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43" authorId="0" shapeId="0" xr:uid="{2E1EDFAA-47B4-4BDE-B16F-4EEBA73D65E3}">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43" authorId="0" shapeId="0" xr:uid="{A43A854A-78B7-4A4A-938C-5E0F1B473FAE}">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43" authorId="1" shapeId="0" xr:uid="{1DD51812-CC53-4EDC-954D-52188E3B897E}">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47" authorId="0" shapeId="0" xr:uid="{83AA364E-6EFD-4017-9169-74FE7B01310B}">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47" authorId="0" shapeId="0" xr:uid="{E789111C-835D-4BC1-B533-BB927C1AAB9C}">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47" authorId="1" shapeId="0" xr:uid="{1E2FDB80-CE98-4F54-9FA0-F94148B78E37}">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51" authorId="0" shapeId="0" xr:uid="{660A8B8E-9B84-4E9B-B9A4-016F5F9E9004}">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51" authorId="0" shapeId="0" xr:uid="{76A20608-EC48-44F4-8BF2-00193682D48C}">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51" authorId="1" shapeId="0" xr:uid="{5D0BDD1E-163A-4CA1-AD7A-0650E6AE9CAD}">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55" authorId="0" shapeId="0" xr:uid="{F0D74B17-D693-458F-97CA-9FA8762F5ED0}">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55" authorId="0" shapeId="0" xr:uid="{9526B233-A320-414F-8422-B9159A31B21C}">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55" authorId="1" shapeId="0" xr:uid="{F1C74D7F-D429-4D06-A263-C5460278890A}">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59" authorId="0" shapeId="0" xr:uid="{EF99EE0B-B344-46C2-BC74-CF3A7433FAE0}">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59" authorId="0" shapeId="0" xr:uid="{D7935B9D-FC4F-4959-8826-637E39F2E5B1}">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59" authorId="1" shapeId="0" xr:uid="{9DCF412C-92C6-43E5-BED8-2DFC8F89ED05}">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63" authorId="0" shapeId="0" xr:uid="{2B3AB4A5-AB45-4EE8-9190-D3DBFDE95831}">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63" authorId="0" shapeId="0" xr:uid="{9535E8EE-D6FD-4F55-80FB-349D667AFA4C}">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63" authorId="1" shapeId="0" xr:uid="{BFE7A432-A46C-4144-BE2E-59D786AD083A}">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67" authorId="0" shapeId="0" xr:uid="{439465D7-3C79-4DEE-8ED2-22582265F594}">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67" authorId="0" shapeId="0" xr:uid="{BF25EAA5-473E-4820-8E3C-20D059EAA77D}">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67" authorId="1" shapeId="0" xr:uid="{FD38048D-40DC-4F00-9531-201B2B78CA90}">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71" authorId="0" shapeId="0" xr:uid="{9CF92C56-33E4-49B1-8385-61057B9FB7E7}">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71" authorId="0" shapeId="0" xr:uid="{1BBD0507-C536-4E55-81E8-31A2BB828528}">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71" authorId="1" shapeId="0" xr:uid="{8816BD69-EE91-416E-BC97-F810DFC7D5D3}">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鳥井　克俊</author>
  </authors>
  <commentList>
    <comment ref="P12" authorId="0" shapeId="0" xr:uid="{15F2AD3A-F10E-4F25-A9CF-982C580007A2}">
      <text>
        <r>
          <rPr>
            <b/>
            <sz val="8"/>
            <color indexed="81"/>
            <rFont val="游ゴシック"/>
            <family val="3"/>
            <charset val="128"/>
            <scheme val="minor"/>
          </rPr>
          <t xml:space="preserve">Value of "Content ratio"
</t>
        </r>
        <r>
          <rPr>
            <sz val="8"/>
            <color indexed="81"/>
            <rFont val="游ゴシック"/>
            <family val="3"/>
            <charset val="128"/>
            <scheme val="minor"/>
          </rPr>
          <t>Enter a representational value.
In case it is difficult to provide a  representational value, enter a range.</t>
        </r>
      </text>
    </comment>
    <comment ref="S12" authorId="0" shapeId="0" xr:uid="{696FC086-F32D-4442-8433-A48D63160FDA}">
      <text>
        <r>
          <rPr>
            <b/>
            <sz val="8"/>
            <color indexed="81"/>
            <rFont val="游ゴシック"/>
            <family val="3"/>
            <charset val="128"/>
            <scheme val="minor"/>
          </rPr>
          <t xml:space="preserve">"Impurity or not"
</t>
        </r>
        <r>
          <rPr>
            <sz val="8"/>
            <color indexed="81"/>
            <rFont val="游ゴシック"/>
            <family val="3"/>
            <charset val="128"/>
            <scheme val="minor"/>
          </rPr>
          <t>In case it corresponds to impurity, select "Impurity".</t>
        </r>
      </text>
    </comment>
    <comment ref="U12" authorId="0" shapeId="0" xr:uid="{5D1E825E-8B1F-46B2-A9D4-2877D624166C}">
      <text>
        <r>
          <rPr>
            <b/>
            <sz val="8"/>
            <color indexed="81"/>
            <rFont val="游ゴシック"/>
            <family val="3"/>
            <charset val="128"/>
            <scheme val="minor"/>
          </rPr>
          <t xml:space="preserve">"Composite oxide or not"
</t>
        </r>
        <r>
          <rPr>
            <sz val="8"/>
            <color indexed="81"/>
            <rFont val="游ゴシック"/>
            <family val="3"/>
            <charset val="128"/>
            <scheme val="minor"/>
          </rPr>
          <t xml:space="preserve">In case it corresponds to composite oxide, select "Composite oxide".  </t>
        </r>
      </text>
    </comment>
    <comment ref="Y13" authorId="1" shapeId="0" xr:uid="{04AB587E-B378-4621-9D81-75C286B8096E}">
      <text>
        <r>
          <rPr>
            <b/>
            <sz val="9"/>
            <color indexed="81"/>
            <rFont val="MS P ゴシック"/>
            <family val="3"/>
            <charset val="128"/>
          </rPr>
          <t>Chemical Substances Control Law:  Act on the Evaluation of Chemical Substances and Regulation of Their Manufacture, etc.</t>
        </r>
        <r>
          <rPr>
            <sz val="9"/>
            <color indexed="81"/>
            <rFont val="MS P ゴシック"/>
            <family val="3"/>
            <charset val="128"/>
          </rPr>
          <t xml:space="preserve">
</t>
        </r>
      </text>
    </comment>
    <comment ref="AP13" authorId="0" shapeId="0" xr:uid="{9EF8819C-68B8-4EEC-9211-0250E1047553}">
      <text>
        <r>
          <rPr>
            <sz val="8"/>
            <color indexed="81"/>
            <rFont val="游ゴシック"/>
            <family val="3"/>
            <charset val="128"/>
            <scheme val="minor"/>
          </rPr>
          <t>PRTR-SDS Law: Act on Confirmation, etc. of Release Amounts of Specific Chemical Substances in the Environment and Promotion of Improvements to the Management Thereof</t>
        </r>
      </text>
    </comment>
    <comment ref="Y14" authorId="0" shapeId="0" xr:uid="{A7E93ABE-B60E-4C8C-8F02-A631612CA1CD}">
      <text>
        <r>
          <rPr>
            <sz val="8"/>
            <color indexed="81"/>
            <rFont val="游ゴシック"/>
            <family val="3"/>
            <charset val="128"/>
            <scheme val="minor"/>
          </rPr>
          <t>ENCS : Existing and New Chemical Substances List</t>
        </r>
      </text>
    </comment>
    <comment ref="Z14" authorId="0" shapeId="0" xr:uid="{C1DD0D34-BDFE-48CF-B494-730254227823}">
      <text>
        <r>
          <rPr>
            <b/>
            <sz val="8"/>
            <color indexed="81"/>
            <rFont val="游ゴシック"/>
            <family val="3"/>
            <charset val="128"/>
            <scheme val="minor"/>
          </rPr>
          <t xml:space="preserve">"MITI Number"
</t>
        </r>
        <r>
          <rPr>
            <sz val="8"/>
            <color indexed="81"/>
            <rFont val="游ゴシック"/>
            <family val="2"/>
            <scheme val="minor"/>
          </rPr>
          <t>In case it is not disclosed, describe "Not disclosed". 
In case it is not registered, describe "NA".</t>
        </r>
      </text>
    </comment>
    <comment ref="AB14" authorId="0" shapeId="0" xr:uid="{32E3FC86-0C42-4EAA-9936-30468F3B3A1B}">
      <text>
        <r>
          <rPr>
            <sz val="8"/>
            <color indexed="81"/>
            <rFont val="游ゴシック"/>
            <family val="3"/>
            <charset val="128"/>
            <scheme val="minor"/>
          </rPr>
          <t xml:space="preserve">ISHL: Industrial Safety and Health Law List
</t>
        </r>
      </text>
    </comment>
    <comment ref="AC14" authorId="0" shapeId="0" xr:uid="{7B377B8F-0ED4-49BA-82D3-14512E652881}">
      <text>
        <r>
          <rPr>
            <b/>
            <sz val="8"/>
            <color indexed="81"/>
            <rFont val="游ゴシック"/>
            <family val="3"/>
            <charset val="128"/>
            <scheme val="minor"/>
          </rPr>
          <t>"</t>
        </r>
        <r>
          <rPr>
            <b/>
            <i/>
            <sz val="8"/>
            <color indexed="81"/>
            <rFont val="游ゴシック"/>
            <family val="3"/>
            <charset val="128"/>
            <scheme val="minor"/>
          </rPr>
          <t>ISHA</t>
        </r>
        <r>
          <rPr>
            <b/>
            <sz val="8"/>
            <color indexed="81"/>
            <rFont val="游ゴシック"/>
            <family val="3"/>
            <charset val="128"/>
            <scheme val="minor"/>
          </rPr>
          <t xml:space="preserve"> Number"</t>
        </r>
        <r>
          <rPr>
            <sz val="8"/>
            <color indexed="81"/>
            <rFont val="游ゴシック"/>
            <family val="3"/>
            <charset val="128"/>
            <scheme val="minor"/>
          </rPr>
          <t xml:space="preserve">
In case it is not disclosed, describe "Not disclosed". 
In case it is not registered, describe "NA".</t>
        </r>
      </text>
    </comment>
    <comment ref="AD14" authorId="0" shapeId="0" xr:uid="{EC9E13F4-8AEF-422A-8432-013886D5BBCB}">
      <text>
        <r>
          <rPr>
            <b/>
            <sz val="8"/>
            <color indexed="81"/>
            <rFont val="游ゴシック"/>
            <family val="3"/>
            <charset val="128"/>
            <scheme val="minor"/>
          </rPr>
          <t xml:space="preserve">"Obligation for labelling and notification"
</t>
        </r>
        <r>
          <rPr>
            <sz val="8"/>
            <color indexed="8"/>
            <rFont val="游ゴシック"/>
            <family val="3"/>
            <charset val="128"/>
            <scheme val="minor"/>
          </rPr>
          <t xml:space="preserve">Select one from below: </t>
        </r>
        <r>
          <rPr>
            <b/>
            <sz val="8"/>
            <color indexed="8"/>
            <rFont val="游ゴシック"/>
            <family val="3"/>
            <charset val="128"/>
            <scheme val="minor"/>
          </rPr>
          <t xml:space="preserve">
</t>
        </r>
        <r>
          <rPr>
            <sz val="8"/>
            <color indexed="8"/>
            <rFont val="游ゴシック"/>
            <family val="3"/>
            <charset val="128"/>
            <scheme val="minor"/>
          </rPr>
          <t>N.A. (not applicable): It is not a chemical substance which is obligated to label or notify,
Or, the content rate of the chemical substance obligated to label or notify is below the designated threshold of the applicable obligation.
Notification (Obligation for notification): the content rate of the chemical substance obligated to label or notify is below the designated threshold of the labelling obligation but equal to or above the notification obligation
Labelling &amp; Notification (Obligation for labelling and notification): the content rate of the chemical substance obligated to label and notify is equal to or above the designated threshold of the applicable obligation</t>
        </r>
        <r>
          <rPr>
            <sz val="8"/>
            <color indexed="81"/>
            <rFont val="游ゴシック"/>
            <family val="3"/>
            <charset val="128"/>
            <scheme val="minor"/>
          </rPr>
          <t xml:space="preserve">
</t>
        </r>
      </text>
    </comment>
    <comment ref="Y15" authorId="0" shapeId="0" xr:uid="{28A5BD09-2483-4775-8071-41C087A5DD47}">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15" authorId="0" shapeId="0" xr:uid="{95522A6F-E3E1-4C9B-9951-FDD39686B364}">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15" authorId="1" shapeId="0" xr:uid="{309AAD22-B683-4C2E-8219-9815081ACA28}">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19" authorId="0" shapeId="0" xr:uid="{86552275-F557-4E6B-8513-4FDD0615D47D}">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19" authorId="0" shapeId="0" xr:uid="{DA30A7E9-E678-4AFA-B8A4-19C9C32D6B65}">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19" authorId="1" shapeId="0" xr:uid="{B46893E5-D9A6-4A01-B55E-E40DC3BDADA5}">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23" authorId="0" shapeId="0" xr:uid="{849F72F7-0D12-4A9D-9E94-7B7B59782C28}">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23" authorId="0" shapeId="0" xr:uid="{8D2B9A23-8905-49D9-B638-448B55A2E91F}">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23" authorId="1" shapeId="0" xr:uid="{9CF5F3EE-8035-4CA9-BF52-0A24053326C8}">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27" authorId="0" shapeId="0" xr:uid="{1A7DCEBB-FA55-45F5-930C-D9EF5B5D7EBC}">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27" authorId="0" shapeId="0" xr:uid="{DA378995-F63A-4720-A287-D49F21A9672C}">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27" authorId="1" shapeId="0" xr:uid="{D42C306E-F881-4F3B-AC17-28DCA89B15DD}">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31" authorId="0" shapeId="0" xr:uid="{04EE4318-4B32-4374-A03F-BAD2F3CD4647}">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31" authorId="0" shapeId="0" xr:uid="{ABE90616-5399-4FDC-BC65-412472A7F10B}">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31" authorId="1" shapeId="0" xr:uid="{876CC1DB-D277-4E2D-BBCB-03309223AE64}">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35" authorId="0" shapeId="0" xr:uid="{CA505100-7ED1-4699-A838-CC367250CBBC}">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35" authorId="0" shapeId="0" xr:uid="{D71FBC4A-C8D7-4400-B25C-C5BAA06ABD00}">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35" authorId="1" shapeId="0" xr:uid="{F04E513C-C197-43C8-B49D-ACAAB940B696}">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39" authorId="0" shapeId="0" xr:uid="{648FDA20-B733-4A23-A01A-75539F4F0113}">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39" authorId="0" shapeId="0" xr:uid="{7F3BBB13-37EC-4CA6-BD03-C05E9A17AAED}">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39" authorId="1" shapeId="0" xr:uid="{3EF38AEF-02BA-4025-9C7B-361D2F3437F2}">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43" authorId="0" shapeId="0" xr:uid="{5FCE4AC6-EC04-46B6-875A-9DE598E40398}">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43" authorId="0" shapeId="0" xr:uid="{CF61623F-8DF7-4B85-8DCB-581860DBB2F2}">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43" authorId="1" shapeId="0" xr:uid="{DDFA7297-1F4D-4C73-8761-BF99E19CC680}">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47" authorId="0" shapeId="0" xr:uid="{C44B8EA6-8220-4E47-A994-7091257151D0}">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47" authorId="0" shapeId="0" xr:uid="{DEA1B01A-D3F8-4199-B406-A8E27FAC0552}">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47" authorId="1" shapeId="0" xr:uid="{C5D114F4-281B-4412-9C98-CE76DF37D5F2}">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51" authorId="0" shapeId="0" xr:uid="{CB145898-0EA7-4BC1-B083-7B0E025DFE80}">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51" authorId="0" shapeId="0" xr:uid="{58FEA0DD-E213-4826-9D90-18211DC03B7D}">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51" authorId="1" shapeId="0" xr:uid="{0631AF48-E03B-49E1-95D1-C939D30EEB92}">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55" authorId="0" shapeId="0" xr:uid="{9EB4A897-0F7A-4B2B-B5E9-B53FFFDCEF7B}">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55" authorId="0" shapeId="0" xr:uid="{C2DBC138-C818-4D1E-9614-A8A807C86911}">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55" authorId="1" shapeId="0" xr:uid="{6D781504-C993-4832-BE8E-726981BC2A8E}">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59" authorId="0" shapeId="0" xr:uid="{8183DDC0-D410-456E-919F-DD2C914AF23D}">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59" authorId="0" shapeId="0" xr:uid="{E22F63AC-93EB-42F6-B5C2-4516F121144E}">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59" authorId="1" shapeId="0" xr:uid="{D92DC815-53CE-4F76-9B9A-DC65F1753C0A}">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63" authorId="0" shapeId="0" xr:uid="{15E06FBC-E3B7-4335-80D1-53225411FBB8}">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63" authorId="0" shapeId="0" xr:uid="{8B0F87B8-BA2A-4E77-B4E2-327AF797CF4F}">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63" authorId="1" shapeId="0" xr:uid="{7FED93C6-95AD-4DAD-AFD6-8213A3AC27D5}">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67" authorId="0" shapeId="0" xr:uid="{4D7E2794-A5D5-43CF-8AAD-58001CD02392}">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67" authorId="0" shapeId="0" xr:uid="{18B04C5B-09BA-426A-8623-FE934FB0A2C9}">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67" authorId="1" shapeId="0" xr:uid="{9415B84D-BB0A-4089-ADC4-AC3C46748019}">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 ref="Y71" authorId="0" shapeId="0" xr:uid="{9D5168EC-2F4D-46FF-A561-8FB95DF7C962}">
      <text>
        <r>
          <rPr>
            <b/>
            <sz val="11"/>
            <color indexed="81"/>
            <rFont val="游ゴシック"/>
            <family val="3"/>
            <charset val="128"/>
            <scheme val="minor"/>
          </rPr>
          <t>List
 Existing chemical substances
 Chemical substances before public notice
 New chemical substances in a small quantity
 New chemical substances with low production volume
 Low concern high molecular compounds (Polymers)  
 Intermediates
 Chemical substances used for research purposes
 Out of scope</t>
        </r>
      </text>
    </comment>
    <comment ref="AA71" authorId="0" shapeId="0" xr:uid="{0B6FB968-FCD5-4B30-8BC3-D94559C0AF75}">
      <text>
        <r>
          <rPr>
            <b/>
            <sz val="11"/>
            <color indexed="81"/>
            <rFont val="游ゴシック"/>
            <family val="3"/>
            <charset val="128"/>
            <scheme val="minor"/>
          </rPr>
          <t>List
 General Chemical Substances
 Specific General Chemical Substances
 Priority Assessment Chemical Substances
 Chemical Substances subject to monitoring
 Class I Specified Chemical Substances
 Class II Specified Chemical Substances
 Out of scope</t>
        </r>
      </text>
    </comment>
    <comment ref="AB71" authorId="1" shapeId="0" xr:uid="{6498A06E-6F73-4983-B4D6-349353F1C74F}">
      <text>
        <r>
          <rPr>
            <b/>
            <sz val="11"/>
            <color indexed="81"/>
            <rFont val="游ゴシック"/>
            <family val="3"/>
            <charset val="128"/>
            <scheme val="minor"/>
          </rPr>
          <t>List
Existing chemical substances
Chemical substances before public notice
New chemical substances in a small quantity
Chemical substances used for research purposes
Out of scope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鳥井　克俊</author>
  </authors>
  <commentList>
    <comment ref="O13" authorId="0" shapeId="0" xr:uid="{8BA1920A-63DA-4414-B4F2-BF126A0F5C67}">
      <text>
        <r>
          <rPr>
            <sz val="8"/>
            <color indexed="81"/>
            <rFont val="游ゴシック"/>
            <family val="3"/>
            <charset val="128"/>
            <scheme val="minor"/>
          </rPr>
          <t>TSCA: Toxic Substances Control Act</t>
        </r>
      </text>
    </comment>
    <comment ref="P13" authorId="0" shapeId="0" xr:uid="{EE7EB522-0CDD-443D-A19A-72E37C682372}">
      <text>
        <r>
          <rPr>
            <sz val="8"/>
            <color indexed="81"/>
            <rFont val="游ゴシック"/>
            <family val="3"/>
            <charset val="128"/>
            <scheme val="minor"/>
          </rPr>
          <t xml:space="preserve">CEPA 1999 : Canadian Environmental Protection </t>
        </r>
      </text>
    </comment>
    <comment ref="Q13" authorId="0" shapeId="0" xr:uid="{26CF6D78-F080-4792-A95E-F330B770E922}">
      <text>
        <r>
          <rPr>
            <sz val="8"/>
            <color indexed="81"/>
            <rFont val="游ゴシック"/>
            <family val="3"/>
            <charset val="128"/>
            <scheme val="minor"/>
          </rPr>
          <t>REACH: Registration, Evaluation, Authorisation and Restriction of Chemicals</t>
        </r>
      </text>
    </comment>
    <comment ref="R13" authorId="0" shapeId="0" xr:uid="{1CAE284D-DEFA-4363-B02F-E0F8E7969E55}">
      <text>
        <r>
          <rPr>
            <sz val="8"/>
            <color indexed="81"/>
            <rFont val="游ゴシック"/>
            <family val="3"/>
            <charset val="128"/>
            <scheme val="minor"/>
          </rPr>
          <t>UK-REACH: [UK] Registration, Evaluation, Authorisation and Restriction of Chemicals</t>
        </r>
      </text>
    </comment>
    <comment ref="S13" authorId="0" shapeId="0" xr:uid="{933FDE2B-31EC-49FB-8FAC-60A0874D18A5}">
      <text>
        <r>
          <rPr>
            <sz val="8"/>
            <color indexed="81"/>
            <rFont val="游ゴシック"/>
            <family val="3"/>
            <charset val="128"/>
            <scheme val="minor"/>
          </rPr>
          <t>Chem O: Swiss Chemicals Ordinance</t>
        </r>
      </text>
    </comment>
    <comment ref="T13" authorId="0" shapeId="0" xr:uid="{BD24ADEC-932D-41BF-A144-2D29B758BDC3}">
      <text>
        <r>
          <rPr>
            <sz val="8"/>
            <color indexed="81"/>
            <rFont val="游ゴシック"/>
            <family val="3"/>
            <charset val="128"/>
            <scheme val="minor"/>
          </rPr>
          <t>KKDIK: [Turkey] Chemicals Registration Evaluation Authorisation Restriction</t>
        </r>
      </text>
    </comment>
    <comment ref="U13" authorId="0" shapeId="0" xr:uid="{D11C6080-E9CB-40C0-A7AB-87E4AD1B1493}">
      <text>
        <r>
          <rPr>
            <sz val="8"/>
            <color indexed="81"/>
            <rFont val="游ゴシック"/>
            <family val="3"/>
            <charset val="128"/>
            <scheme val="minor"/>
          </rPr>
          <t xml:space="preserve">2019ICA: Industrial Chemicals Act </t>
        </r>
      </text>
    </comment>
    <comment ref="V13" authorId="0" shapeId="0" xr:uid="{7BFDF0C4-6BC6-4B53-BF86-C16BA5377F4A}">
      <text>
        <r>
          <rPr>
            <sz val="8"/>
            <color indexed="81"/>
            <rFont val="游ゴシック"/>
            <family val="3"/>
            <charset val="128"/>
            <scheme val="minor"/>
          </rPr>
          <t>HSNO: Hazardous Substances and New Organisms Act</t>
        </r>
      </text>
    </comment>
    <comment ref="X13" authorId="0" shapeId="0" xr:uid="{FDC0A17D-2C54-4B8A-A941-0150E824CDC6}">
      <text>
        <r>
          <rPr>
            <sz val="8"/>
            <color indexed="81"/>
            <rFont val="游ゴシック"/>
            <family val="3"/>
            <charset val="128"/>
            <scheme val="minor"/>
          </rPr>
          <t>K-REACH: [Korea] The Act on Registration and Evaluation, etc. of Chemicals</t>
        </r>
      </text>
    </comment>
    <comment ref="Y13" authorId="0" shapeId="0" xr:uid="{7F4E6681-C45E-46A7-A682-0DF47B7D6322}">
      <text>
        <r>
          <rPr>
            <sz val="8"/>
            <color indexed="81"/>
            <rFont val="游ゴシック"/>
            <family val="3"/>
            <charset val="128"/>
            <scheme val="minor"/>
          </rPr>
          <t xml:space="preserve">OSHA: Occupational Safety and Health Act </t>
        </r>
      </text>
    </comment>
    <comment ref="Z13" authorId="0" shapeId="0" xr:uid="{299239C9-B03F-4D21-8735-ECF151026C69}">
      <text>
        <r>
          <rPr>
            <sz val="8"/>
            <color indexed="81"/>
            <rFont val="游ゴシック"/>
            <family val="3"/>
            <charset val="128"/>
            <scheme val="minor"/>
          </rPr>
          <t>TCCSCA: Toxic and Concerned Chemical Substance Control Act</t>
        </r>
      </text>
    </comment>
    <comment ref="AA13" authorId="0" shapeId="0" xr:uid="{140140DA-9C23-4487-89B2-0908C1C7F886}">
      <text>
        <r>
          <rPr>
            <sz val="8"/>
            <color indexed="81"/>
            <rFont val="游ゴシック"/>
            <family val="3"/>
            <charset val="128"/>
            <scheme val="minor"/>
          </rPr>
          <t>RA No.6969 : Republic Act No. 6969</t>
        </r>
      </text>
    </comment>
    <comment ref="P14" authorId="0" shapeId="0" xr:uid="{27B608C5-6ED8-4F69-8A3D-F61B510113E9}">
      <text>
        <r>
          <rPr>
            <sz val="8"/>
            <color indexed="81"/>
            <rFont val="游ゴシック"/>
            <family val="3"/>
            <charset val="128"/>
            <scheme val="minor"/>
          </rPr>
          <t xml:space="preserve">DSL: Canadian Domestic Substances List
NDSL:  Canadian Non-Domestic Substances List
</t>
        </r>
      </text>
    </comment>
    <comment ref="U14" authorId="0" shapeId="0" xr:uid="{E8CB3459-B0C6-4E5F-8873-9F70686DD738}">
      <text>
        <r>
          <rPr>
            <sz val="8"/>
            <color indexed="81"/>
            <rFont val="游ゴシック"/>
            <family val="3"/>
            <charset val="128"/>
            <scheme val="minor"/>
          </rPr>
          <t xml:space="preserve">AIIC: Australian Inventory of Industrial Chemicals
</t>
        </r>
      </text>
    </comment>
    <comment ref="V14" authorId="0" shapeId="0" xr:uid="{5E04CBC7-AD36-4FEB-9CEB-878F431B14B7}">
      <text>
        <r>
          <rPr>
            <sz val="8"/>
            <color indexed="81"/>
            <rFont val="游ゴシック"/>
            <family val="3"/>
            <charset val="128"/>
            <scheme val="minor"/>
          </rPr>
          <t xml:space="preserve">NZIoC: New Zealand Inventory of Chemicals
</t>
        </r>
      </text>
    </comment>
    <comment ref="W14" authorId="0" shapeId="0" xr:uid="{DEFDEDF3-7C33-4299-8C90-4B25CD9D8311}">
      <text>
        <r>
          <rPr>
            <sz val="8"/>
            <color indexed="81"/>
            <rFont val="游ゴシック"/>
            <family val="3"/>
            <charset val="128"/>
            <scheme val="minor"/>
          </rPr>
          <t xml:space="preserve">IECSC : Inventory of Existing Chemical Substances in China
</t>
        </r>
      </text>
    </comment>
    <comment ref="Z14" authorId="0" shapeId="0" xr:uid="{10B62CF7-B9D2-454B-BBE1-E8030247AC30}">
      <text>
        <r>
          <rPr>
            <sz val="8"/>
            <color indexed="81"/>
            <rFont val="游ゴシック"/>
            <family val="3"/>
            <charset val="128"/>
            <scheme val="minor"/>
          </rPr>
          <t>TCSI: Taiwan Chemical Substance Inventory</t>
        </r>
      </text>
    </comment>
    <comment ref="AA14" authorId="0" shapeId="0" xr:uid="{99D582DC-3591-4F9F-9FD3-DDD731D90DAE}">
      <text>
        <r>
          <rPr>
            <sz val="8"/>
            <color indexed="81"/>
            <rFont val="游ゴシック"/>
            <family val="3"/>
            <charset val="128"/>
            <scheme val="minor"/>
          </rPr>
          <t>PICCS: Philippines Inventory of Chemicals and Chemical Substances</t>
        </r>
      </text>
    </comment>
    <comment ref="AB14" authorId="0" shapeId="0" xr:uid="{B4754F13-858D-4A6D-BCC2-B0FE0030733E}">
      <text>
        <r>
          <rPr>
            <sz val="8"/>
            <color indexed="81"/>
            <rFont val="游ゴシック"/>
            <family val="3"/>
            <charset val="128"/>
            <scheme val="minor"/>
          </rPr>
          <t>VNECI: Vietnam National Existing Chemical Inventory</t>
        </r>
      </text>
    </comment>
    <comment ref="O15" authorId="1" shapeId="0" xr:uid="{E8DF1529-7FE6-4F4E-BF44-DCD9A2B9A2F0}">
      <text>
        <r>
          <rPr>
            <b/>
            <sz val="9"/>
            <color indexed="81"/>
            <rFont val="MS P ゴシック"/>
            <family val="3"/>
            <charset val="128"/>
          </rPr>
          <t>Lists:
Listed as active substance
Listed as inactive substaces
Polymer exemption
Not listed,Out of scope
Unknown</t>
        </r>
        <r>
          <rPr>
            <sz val="9"/>
            <color indexed="81"/>
            <rFont val="MS P ゴシック"/>
            <family val="3"/>
            <charset val="128"/>
          </rPr>
          <t xml:space="preserve">
</t>
        </r>
      </text>
    </comment>
    <comment ref="P15" authorId="1" shapeId="0" xr:uid="{8A7045BD-01E5-4C69-8416-14BEFD73DE9E}">
      <text>
        <r>
          <rPr>
            <b/>
            <sz val="9"/>
            <color indexed="81"/>
            <rFont val="MS P ゴシック"/>
            <family val="3"/>
            <charset val="128"/>
          </rPr>
          <t>Lists:
Listed in DSL
Listed in NDSL
Not listed in DSL and NDSL
Out of scope
Unknown</t>
        </r>
        <r>
          <rPr>
            <sz val="9"/>
            <color indexed="81"/>
            <rFont val="MS P ゴシック"/>
            <family val="3"/>
            <charset val="128"/>
          </rPr>
          <t xml:space="preserve">
</t>
        </r>
      </text>
    </comment>
    <comment ref="Q15" authorId="1" shapeId="0" xr:uid="{A9190C7C-28AE-44DA-A68E-B462CB984B74}">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R15" authorId="1" shapeId="0" xr:uid="{9E742456-32EB-4ACF-B46E-5B031F46D8E7}">
      <text>
        <r>
          <rPr>
            <b/>
            <sz val="9"/>
            <color indexed="81"/>
            <rFont val="MS P ゴシック"/>
            <family val="3"/>
            <charset val="128"/>
          </rPr>
          <t>Lists:
Registered
Polymer constituted of registered monomer
Not registered
Out of scope
Unknown</t>
        </r>
        <r>
          <rPr>
            <sz val="9"/>
            <color indexed="81"/>
            <rFont val="MS P ゴシック"/>
            <family val="3"/>
            <charset val="128"/>
          </rPr>
          <t xml:space="preserve">
</t>
        </r>
      </text>
    </comment>
    <comment ref="S15" authorId="1" shapeId="0" xr:uid="{98971BF1-0909-47B1-91A0-B416D5C6D3A0}">
      <text>
        <r>
          <rPr>
            <b/>
            <sz val="9"/>
            <color indexed="81"/>
            <rFont val="MS P ゴシック"/>
            <family val="3"/>
            <charset val="128"/>
          </rPr>
          <t>Lists:
Registered in EU-REACH
Not registered in EU-REACH
Out of scope
Unknown</t>
        </r>
        <r>
          <rPr>
            <sz val="9"/>
            <color indexed="81"/>
            <rFont val="MS P ゴシック"/>
            <family val="3"/>
            <charset val="128"/>
          </rPr>
          <t xml:space="preserve">
</t>
        </r>
      </text>
    </comment>
    <comment ref="X15" authorId="1" shapeId="0" xr:uid="{C545B1CA-4C07-44CA-AF30-BC43B598AC62}">
      <text>
        <r>
          <rPr>
            <b/>
            <sz val="9"/>
            <color indexed="81"/>
            <rFont val="MS P ゴシック"/>
            <family val="3"/>
            <charset val="128"/>
          </rPr>
          <t>Lists:
Existing chemical substances registered
Existing chemical substances not registered
New chemical substances registered
New chemical substances not registered
Not listed
Out of scope
Unknown</t>
        </r>
        <r>
          <rPr>
            <sz val="9"/>
            <color indexed="81"/>
            <rFont val="MS P ゴシック"/>
            <family val="3"/>
            <charset val="128"/>
          </rPr>
          <t xml:space="preserve">
</t>
        </r>
      </text>
    </comment>
    <comment ref="Z15" authorId="1" shapeId="0" xr:uid="{9A70F7CF-7F1C-43DD-A383-FB863D0EBEE2}">
      <text>
        <r>
          <rPr>
            <b/>
            <sz val="9"/>
            <color indexed="81"/>
            <rFont val="MS P ゴシック"/>
            <family val="3"/>
            <charset val="128"/>
          </rPr>
          <t>Lists:
Listed
Existing chemical substances for which standard registration should be completed
Not listed
Out of scope
Unknown</t>
        </r>
        <r>
          <rPr>
            <sz val="9"/>
            <color indexed="81"/>
            <rFont val="MS P ゴシック"/>
            <family val="3"/>
            <charset val="128"/>
          </rPr>
          <t xml:space="preserve">
</t>
        </r>
      </text>
    </comment>
    <comment ref="AC15" authorId="1" shapeId="0" xr:uid="{B64A7DE1-87DD-417F-AE8C-EEDCAA1C63A5}">
      <text>
        <r>
          <rPr>
            <b/>
            <sz val="9"/>
            <color indexed="81"/>
            <rFont val="MS P ゴシック"/>
            <family val="3"/>
            <charset val="128"/>
          </rPr>
          <t>Lists:
Listed
List of Hazardous Substances 5.6 Notified
Not listed
Out of scope
Unknown</t>
        </r>
        <r>
          <rPr>
            <sz val="9"/>
            <color indexed="81"/>
            <rFont val="MS P ゴシック"/>
            <family val="3"/>
            <charset val="128"/>
          </rPr>
          <t xml:space="preserve">
</t>
        </r>
      </text>
    </comment>
    <comment ref="O19" authorId="1" shapeId="0" xr:uid="{A44AE698-2D15-4738-B7D7-83938F8F0028}">
      <text>
        <r>
          <rPr>
            <b/>
            <sz val="9"/>
            <color indexed="81"/>
            <rFont val="MS P ゴシック"/>
            <family val="3"/>
            <charset val="128"/>
          </rPr>
          <t>Lists:
Listed as active substance
Listed as inactive substaces
Polymer exemption
Not listed,Out of scope
Unknown</t>
        </r>
        <r>
          <rPr>
            <sz val="9"/>
            <color indexed="81"/>
            <rFont val="MS P ゴシック"/>
            <family val="3"/>
            <charset val="128"/>
          </rPr>
          <t xml:space="preserve">
</t>
        </r>
      </text>
    </comment>
    <comment ref="P19" authorId="1" shapeId="0" xr:uid="{70EEB6FA-AE30-4890-B862-F304C54A306F}">
      <text>
        <r>
          <rPr>
            <b/>
            <sz val="9"/>
            <color indexed="81"/>
            <rFont val="MS P ゴシック"/>
            <family val="3"/>
            <charset val="128"/>
          </rPr>
          <t>Lists:
Listed in DSL
Listed in NDSL
Not listed in DSL and NDSL
Out of scope
Unknown</t>
        </r>
        <r>
          <rPr>
            <sz val="9"/>
            <color indexed="81"/>
            <rFont val="MS P ゴシック"/>
            <family val="3"/>
            <charset val="128"/>
          </rPr>
          <t xml:space="preserve">
</t>
        </r>
      </text>
    </comment>
    <comment ref="Q19" authorId="1" shapeId="0" xr:uid="{7A812B05-8271-471B-AF44-D544B9AF3BE6}">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R19" authorId="1" shapeId="0" xr:uid="{05643B0B-98F6-4DB4-91AC-7087B7053945}">
      <text>
        <r>
          <rPr>
            <b/>
            <sz val="9"/>
            <color indexed="81"/>
            <rFont val="MS P ゴシック"/>
            <family val="3"/>
            <charset val="128"/>
          </rPr>
          <t>Lists:
Registered
Polymer constituted of registered monomer
Not registered
Out of scope
Unknown</t>
        </r>
        <r>
          <rPr>
            <sz val="9"/>
            <color indexed="81"/>
            <rFont val="MS P ゴシック"/>
            <family val="3"/>
            <charset val="128"/>
          </rPr>
          <t xml:space="preserve">
</t>
        </r>
      </text>
    </comment>
    <comment ref="S19" authorId="1" shapeId="0" xr:uid="{45AF9957-28ED-4ECB-8D67-61546FC89FEB}">
      <text>
        <r>
          <rPr>
            <b/>
            <sz val="9"/>
            <color indexed="81"/>
            <rFont val="MS P ゴシック"/>
            <family val="3"/>
            <charset val="128"/>
          </rPr>
          <t>Lists:
Registered in EU-REACH
Not registered in EU-REACH
Out of scope
Unknown</t>
        </r>
        <r>
          <rPr>
            <sz val="9"/>
            <color indexed="81"/>
            <rFont val="MS P ゴシック"/>
            <family val="3"/>
            <charset val="128"/>
          </rPr>
          <t xml:space="preserve">
</t>
        </r>
      </text>
    </comment>
    <comment ref="X19" authorId="1" shapeId="0" xr:uid="{873CE3AF-AEEF-42D9-80EC-B639BC38DC41}">
      <text>
        <r>
          <rPr>
            <b/>
            <sz val="9"/>
            <color indexed="81"/>
            <rFont val="MS P ゴシック"/>
            <family val="3"/>
            <charset val="128"/>
          </rPr>
          <t>Lists:
Existing chemical substances registered
Existing chemical substances not registered
New chemical substances registered
New chemical substances not registered
Not listed
Out of scope
Unknown</t>
        </r>
        <r>
          <rPr>
            <sz val="9"/>
            <color indexed="81"/>
            <rFont val="MS P ゴシック"/>
            <family val="3"/>
            <charset val="128"/>
          </rPr>
          <t xml:space="preserve">
</t>
        </r>
      </text>
    </comment>
    <comment ref="Z19" authorId="1" shapeId="0" xr:uid="{658F2B70-DCBF-4454-AD5D-FE8FCA066312}">
      <text>
        <r>
          <rPr>
            <b/>
            <sz val="9"/>
            <color indexed="81"/>
            <rFont val="MS P ゴシック"/>
            <family val="3"/>
            <charset val="128"/>
          </rPr>
          <t>Lists:
Listed
Existing chemical substances for which standard registration should be completed
Not listed
Out of scope
Unknown</t>
        </r>
        <r>
          <rPr>
            <sz val="9"/>
            <color indexed="81"/>
            <rFont val="MS P ゴシック"/>
            <family val="3"/>
            <charset val="128"/>
          </rPr>
          <t xml:space="preserve">
</t>
        </r>
      </text>
    </comment>
    <comment ref="AC19" authorId="1" shapeId="0" xr:uid="{AF268F11-E4EB-40BA-9CC1-CA434117F783}">
      <text>
        <r>
          <rPr>
            <b/>
            <sz val="9"/>
            <color indexed="81"/>
            <rFont val="MS P ゴシック"/>
            <family val="3"/>
            <charset val="128"/>
          </rPr>
          <t>Lists:
Listed
List of Hazardous Substances 5.6 Notified
Not listed
Out of scope
Unknown</t>
        </r>
        <r>
          <rPr>
            <sz val="9"/>
            <color indexed="81"/>
            <rFont val="MS P ゴシック"/>
            <family val="3"/>
            <charset val="128"/>
          </rPr>
          <t xml:space="preserve">
</t>
        </r>
      </text>
    </comment>
    <comment ref="O23" authorId="1" shapeId="0" xr:uid="{7E7910DA-9ADE-4EF3-854B-56C2D6F1E706}">
      <text>
        <r>
          <rPr>
            <b/>
            <sz val="9"/>
            <color indexed="81"/>
            <rFont val="MS P ゴシック"/>
            <family val="3"/>
            <charset val="128"/>
          </rPr>
          <t>Lists:
Listed as active substance
Listed as inactive substaces
Polymer exemption
Not listed,Out of scope
Unknown</t>
        </r>
        <r>
          <rPr>
            <sz val="9"/>
            <color indexed="81"/>
            <rFont val="MS P ゴシック"/>
            <family val="3"/>
            <charset val="128"/>
          </rPr>
          <t xml:space="preserve">
</t>
        </r>
      </text>
    </comment>
    <comment ref="P23" authorId="1" shapeId="0" xr:uid="{1308AD8C-CA27-4912-BEE9-2D1DD85D76F9}">
      <text>
        <r>
          <rPr>
            <b/>
            <sz val="9"/>
            <color indexed="81"/>
            <rFont val="MS P ゴシック"/>
            <family val="3"/>
            <charset val="128"/>
          </rPr>
          <t>Lists:
Listed in DSL
Listed in NDSL
Not listed in DSL and NDSL
Out of scope
Unknown</t>
        </r>
        <r>
          <rPr>
            <sz val="9"/>
            <color indexed="81"/>
            <rFont val="MS P ゴシック"/>
            <family val="3"/>
            <charset val="128"/>
          </rPr>
          <t xml:space="preserve">
</t>
        </r>
      </text>
    </comment>
    <comment ref="Q23" authorId="1" shapeId="0" xr:uid="{96BC659F-F663-4D9F-976F-00A1CDEC8AA5}">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R23" authorId="1" shapeId="0" xr:uid="{D8182096-517D-4A15-88EA-A1E1799D4D07}">
      <text>
        <r>
          <rPr>
            <b/>
            <sz val="9"/>
            <color indexed="81"/>
            <rFont val="MS P ゴシック"/>
            <family val="3"/>
            <charset val="128"/>
          </rPr>
          <t>Lists:
Registered
Polymer constituted of registered monomer
Not registered
Out of scope
Unknown</t>
        </r>
        <r>
          <rPr>
            <sz val="9"/>
            <color indexed="81"/>
            <rFont val="MS P ゴシック"/>
            <family val="3"/>
            <charset val="128"/>
          </rPr>
          <t xml:space="preserve">
</t>
        </r>
      </text>
    </comment>
    <comment ref="S23" authorId="1" shapeId="0" xr:uid="{E6365A39-71E7-4AC5-B498-84425694BA15}">
      <text>
        <r>
          <rPr>
            <b/>
            <sz val="9"/>
            <color indexed="81"/>
            <rFont val="MS P ゴシック"/>
            <family val="3"/>
            <charset val="128"/>
          </rPr>
          <t>Lists:
Registered in EU-REACH
Not registered in EU-REACH
Out of scope
Unknown</t>
        </r>
        <r>
          <rPr>
            <sz val="9"/>
            <color indexed="81"/>
            <rFont val="MS P ゴシック"/>
            <family val="3"/>
            <charset val="128"/>
          </rPr>
          <t xml:space="preserve">
</t>
        </r>
      </text>
    </comment>
    <comment ref="X23" authorId="1" shapeId="0" xr:uid="{3B90A78A-6625-4F38-8A03-53BE485AA036}">
      <text>
        <r>
          <rPr>
            <b/>
            <sz val="9"/>
            <color indexed="81"/>
            <rFont val="MS P ゴシック"/>
            <family val="3"/>
            <charset val="128"/>
          </rPr>
          <t>Lists:
Existing chemical substances registered
Existing chemical substances not registered
New chemical substances registered
New chemical substances not registered
Not listed
Out of scope
Unknown</t>
        </r>
        <r>
          <rPr>
            <sz val="9"/>
            <color indexed="81"/>
            <rFont val="MS P ゴシック"/>
            <family val="3"/>
            <charset val="128"/>
          </rPr>
          <t xml:space="preserve">
</t>
        </r>
      </text>
    </comment>
    <comment ref="Z23" authorId="1" shapeId="0" xr:uid="{B4377108-572D-4795-9907-EB2A91CDAAE7}">
      <text>
        <r>
          <rPr>
            <b/>
            <sz val="9"/>
            <color indexed="81"/>
            <rFont val="MS P ゴシック"/>
            <family val="3"/>
            <charset val="128"/>
          </rPr>
          <t>Lists:
Listed
Existing chemical substances for which standard registration should be completed
Not listed
Out of scope
Unknown</t>
        </r>
        <r>
          <rPr>
            <sz val="9"/>
            <color indexed="81"/>
            <rFont val="MS P ゴシック"/>
            <family val="3"/>
            <charset val="128"/>
          </rPr>
          <t xml:space="preserve">
</t>
        </r>
      </text>
    </comment>
    <comment ref="AC23" authorId="1" shapeId="0" xr:uid="{31E2BEDA-04D7-4469-88B2-59D21D9D4E90}">
      <text>
        <r>
          <rPr>
            <b/>
            <sz val="9"/>
            <color indexed="81"/>
            <rFont val="MS P ゴシック"/>
            <family val="3"/>
            <charset val="128"/>
          </rPr>
          <t>Lists:
Listed
List of Hazardous Substances 5.6 Notified
Not listed
Out of scope
Unknown</t>
        </r>
        <r>
          <rPr>
            <sz val="9"/>
            <color indexed="81"/>
            <rFont val="MS P ゴシック"/>
            <family val="3"/>
            <charset val="128"/>
          </rPr>
          <t xml:space="preserve">
</t>
        </r>
      </text>
    </comment>
    <comment ref="O27" authorId="1" shapeId="0" xr:uid="{4FF1BBD5-E95C-41C6-962A-7B32BAC0F19A}">
      <text>
        <r>
          <rPr>
            <b/>
            <sz val="9"/>
            <color indexed="81"/>
            <rFont val="MS P ゴシック"/>
            <family val="3"/>
            <charset val="128"/>
          </rPr>
          <t>Lists:
Listed as active substance
Listed as inactive substaces
Polymer exemption
Not listed,Out of scope
Unknown</t>
        </r>
        <r>
          <rPr>
            <sz val="9"/>
            <color indexed="81"/>
            <rFont val="MS P ゴシック"/>
            <family val="3"/>
            <charset val="128"/>
          </rPr>
          <t xml:space="preserve">
</t>
        </r>
      </text>
    </comment>
    <comment ref="P27" authorId="1" shapeId="0" xr:uid="{D40A1C2E-2F59-4037-BABC-3F89C3B1AE10}">
      <text>
        <r>
          <rPr>
            <b/>
            <sz val="9"/>
            <color indexed="81"/>
            <rFont val="MS P ゴシック"/>
            <family val="3"/>
            <charset val="128"/>
          </rPr>
          <t>Lists:
Listed in DSL
Listed in NDSL
Not listed in DSL and NDSL
Out of scope
Unknown</t>
        </r>
        <r>
          <rPr>
            <sz val="9"/>
            <color indexed="81"/>
            <rFont val="MS P ゴシック"/>
            <family val="3"/>
            <charset val="128"/>
          </rPr>
          <t xml:space="preserve">
</t>
        </r>
      </text>
    </comment>
    <comment ref="Q27" authorId="1" shapeId="0" xr:uid="{DDDE0927-527B-48F0-AEB1-A5D6F762C07C}">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R27" authorId="1" shapeId="0" xr:uid="{88A69852-897E-4B2D-BD39-97BF39EFE91D}">
      <text>
        <r>
          <rPr>
            <b/>
            <sz val="9"/>
            <color indexed="81"/>
            <rFont val="MS P ゴシック"/>
            <family val="3"/>
            <charset val="128"/>
          </rPr>
          <t>Lists:
Registered
Polymer constituted of registered monomer
Not registered
Out of scope
Unknown</t>
        </r>
        <r>
          <rPr>
            <sz val="9"/>
            <color indexed="81"/>
            <rFont val="MS P ゴシック"/>
            <family val="3"/>
            <charset val="128"/>
          </rPr>
          <t xml:space="preserve">
</t>
        </r>
      </text>
    </comment>
    <comment ref="S27" authorId="1" shapeId="0" xr:uid="{04CC6712-D9D9-49B4-AD44-DA499D43F949}">
      <text>
        <r>
          <rPr>
            <b/>
            <sz val="9"/>
            <color indexed="81"/>
            <rFont val="MS P ゴシック"/>
            <family val="3"/>
            <charset val="128"/>
          </rPr>
          <t>Lists:
Registered in EU-REACH
Not registered in EU-REACH
Out of scope
Unknown</t>
        </r>
        <r>
          <rPr>
            <sz val="9"/>
            <color indexed="81"/>
            <rFont val="MS P ゴシック"/>
            <family val="3"/>
            <charset val="128"/>
          </rPr>
          <t xml:space="preserve">
</t>
        </r>
      </text>
    </comment>
    <comment ref="X27" authorId="1" shapeId="0" xr:uid="{7CC95038-094C-495F-ABE9-532FC3D71D38}">
      <text>
        <r>
          <rPr>
            <b/>
            <sz val="9"/>
            <color indexed="81"/>
            <rFont val="MS P ゴシック"/>
            <family val="3"/>
            <charset val="128"/>
          </rPr>
          <t>Lists:
Existing chemical substances registered
Existing chemical substances not registered
New chemical substances registered
New chemical substances not registered
Not listed
Out of scope
Unknown</t>
        </r>
        <r>
          <rPr>
            <sz val="9"/>
            <color indexed="81"/>
            <rFont val="MS P ゴシック"/>
            <family val="3"/>
            <charset val="128"/>
          </rPr>
          <t xml:space="preserve">
</t>
        </r>
      </text>
    </comment>
    <comment ref="Z27" authorId="1" shapeId="0" xr:uid="{0B95EE08-F29D-472D-9611-13E5BD60A493}">
      <text>
        <r>
          <rPr>
            <b/>
            <sz val="9"/>
            <color indexed="81"/>
            <rFont val="MS P ゴシック"/>
            <family val="3"/>
            <charset val="128"/>
          </rPr>
          <t>Lists:
Listed
Existing chemical substances for which standard registration should be completed
Not listed
Out of scope
Unknown</t>
        </r>
        <r>
          <rPr>
            <sz val="9"/>
            <color indexed="81"/>
            <rFont val="MS P ゴシック"/>
            <family val="3"/>
            <charset val="128"/>
          </rPr>
          <t xml:space="preserve">
</t>
        </r>
      </text>
    </comment>
    <comment ref="AC27" authorId="1" shapeId="0" xr:uid="{91D345B0-A810-4369-A357-A0A191A080DF}">
      <text>
        <r>
          <rPr>
            <b/>
            <sz val="9"/>
            <color indexed="81"/>
            <rFont val="MS P ゴシック"/>
            <family val="3"/>
            <charset val="128"/>
          </rPr>
          <t>Lists:
Listed
List of Hazardous Substances 5.6 Notified
Not listed
Out of scope
Unknown</t>
        </r>
        <r>
          <rPr>
            <sz val="9"/>
            <color indexed="81"/>
            <rFont val="MS P ゴシック"/>
            <family val="3"/>
            <charset val="128"/>
          </rPr>
          <t xml:space="preserve">
</t>
        </r>
      </text>
    </comment>
    <comment ref="O31" authorId="1" shapeId="0" xr:uid="{B8DBA66A-CBC4-4ECF-AEDF-54CDF345BB9E}">
      <text>
        <r>
          <rPr>
            <b/>
            <sz val="9"/>
            <color indexed="81"/>
            <rFont val="MS P ゴシック"/>
            <family val="3"/>
            <charset val="128"/>
          </rPr>
          <t>Lists:
Listed as active substance
Listed as inactive substaces
Polymer exemption
Not listed,Out of scope
Unknown</t>
        </r>
        <r>
          <rPr>
            <sz val="9"/>
            <color indexed="81"/>
            <rFont val="MS P ゴシック"/>
            <family val="3"/>
            <charset val="128"/>
          </rPr>
          <t xml:space="preserve">
</t>
        </r>
      </text>
    </comment>
    <comment ref="P31" authorId="1" shapeId="0" xr:uid="{F8CEED7F-414E-4CC1-AE06-2352B92AF906}">
      <text>
        <r>
          <rPr>
            <b/>
            <sz val="9"/>
            <color indexed="81"/>
            <rFont val="MS P ゴシック"/>
            <family val="3"/>
            <charset val="128"/>
          </rPr>
          <t>Lists:
Listed in DSL
Listed in NDSL
Not listed in DSL and NDSL
Out of scope
Unknown</t>
        </r>
        <r>
          <rPr>
            <sz val="9"/>
            <color indexed="81"/>
            <rFont val="MS P ゴシック"/>
            <family val="3"/>
            <charset val="128"/>
          </rPr>
          <t xml:space="preserve">
</t>
        </r>
      </text>
    </comment>
    <comment ref="Q31" authorId="1" shapeId="0" xr:uid="{F9CD9806-336F-4B3C-81DB-7DD0D97361EB}">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R31" authorId="1" shapeId="0" xr:uid="{724BFE80-F068-44EC-A1A3-C78A678B3E62}">
      <text>
        <r>
          <rPr>
            <b/>
            <sz val="9"/>
            <color indexed="81"/>
            <rFont val="MS P ゴシック"/>
            <family val="3"/>
            <charset val="128"/>
          </rPr>
          <t>Lists:
Registered
Polymer constituted of registered monomer
Not registered
Out of scope
Unknown</t>
        </r>
        <r>
          <rPr>
            <sz val="9"/>
            <color indexed="81"/>
            <rFont val="MS P ゴシック"/>
            <family val="3"/>
            <charset val="128"/>
          </rPr>
          <t xml:space="preserve">
</t>
        </r>
      </text>
    </comment>
    <comment ref="S31" authorId="1" shapeId="0" xr:uid="{2AAC1916-539D-47E5-868D-177A9FA925F2}">
      <text>
        <r>
          <rPr>
            <b/>
            <sz val="9"/>
            <color indexed="81"/>
            <rFont val="MS P ゴシック"/>
            <family val="3"/>
            <charset val="128"/>
          </rPr>
          <t>Lists:
Registered in EU-REACH
Not registered in EU-REACH
Out of scope
Unknown</t>
        </r>
        <r>
          <rPr>
            <sz val="9"/>
            <color indexed="81"/>
            <rFont val="MS P ゴシック"/>
            <family val="3"/>
            <charset val="128"/>
          </rPr>
          <t xml:space="preserve">
</t>
        </r>
      </text>
    </comment>
    <comment ref="X31" authorId="1" shapeId="0" xr:uid="{043E0BD1-10D4-4F81-87D3-07738EC24DF1}">
      <text>
        <r>
          <rPr>
            <b/>
            <sz val="9"/>
            <color indexed="81"/>
            <rFont val="MS P ゴシック"/>
            <family val="3"/>
            <charset val="128"/>
          </rPr>
          <t>Lists:
Existing chemical substances registered
Existing chemical substances not registered
New chemical substances registered
New chemical substances not registered
Not listed
Out of scope
Unknown</t>
        </r>
        <r>
          <rPr>
            <sz val="9"/>
            <color indexed="81"/>
            <rFont val="MS P ゴシック"/>
            <family val="3"/>
            <charset val="128"/>
          </rPr>
          <t xml:space="preserve">
</t>
        </r>
      </text>
    </comment>
    <comment ref="Z31" authorId="1" shapeId="0" xr:uid="{9AD19BE3-5CFF-48A1-826C-E13AEFA90552}">
      <text>
        <r>
          <rPr>
            <b/>
            <sz val="9"/>
            <color indexed="81"/>
            <rFont val="MS P ゴシック"/>
            <family val="3"/>
            <charset val="128"/>
          </rPr>
          <t>Lists:
Listed
Existing chemical substances for which standard registration should be completed
Not listed
Out of scope
Unknown</t>
        </r>
        <r>
          <rPr>
            <sz val="9"/>
            <color indexed="81"/>
            <rFont val="MS P ゴシック"/>
            <family val="3"/>
            <charset val="128"/>
          </rPr>
          <t xml:space="preserve">
</t>
        </r>
      </text>
    </comment>
    <comment ref="AC31" authorId="1" shapeId="0" xr:uid="{7BC5A930-B9E4-4918-B0C1-008B9BFFF70F}">
      <text>
        <r>
          <rPr>
            <b/>
            <sz val="9"/>
            <color indexed="81"/>
            <rFont val="MS P ゴシック"/>
            <family val="3"/>
            <charset val="128"/>
          </rPr>
          <t>Lists:
Listed
List of Hazardous Substances 5.6 Notified
Not listed
Out of scope
Unknown</t>
        </r>
        <r>
          <rPr>
            <sz val="9"/>
            <color indexed="81"/>
            <rFont val="MS P ゴシック"/>
            <family val="3"/>
            <charset val="128"/>
          </rPr>
          <t xml:space="preserve">
</t>
        </r>
      </text>
    </comment>
    <comment ref="O35" authorId="1" shapeId="0" xr:uid="{33481A93-B737-4492-9EFC-49DA485C3076}">
      <text>
        <r>
          <rPr>
            <b/>
            <sz val="9"/>
            <color indexed="81"/>
            <rFont val="MS P ゴシック"/>
            <family val="3"/>
            <charset val="128"/>
          </rPr>
          <t>Lists:
Listed as active substance
Listed as inactive substaces
Polymer exemption
Not listed,Out of scope
Unknown</t>
        </r>
        <r>
          <rPr>
            <sz val="9"/>
            <color indexed="81"/>
            <rFont val="MS P ゴシック"/>
            <family val="3"/>
            <charset val="128"/>
          </rPr>
          <t xml:space="preserve">
</t>
        </r>
      </text>
    </comment>
    <comment ref="P35" authorId="1" shapeId="0" xr:uid="{020CAC7C-5578-4F60-A31F-B5AE09EC4BE7}">
      <text>
        <r>
          <rPr>
            <b/>
            <sz val="9"/>
            <color indexed="81"/>
            <rFont val="MS P ゴシック"/>
            <family val="3"/>
            <charset val="128"/>
          </rPr>
          <t>Lists:
Listed in DSL
Listed in NDSL
Not listed in DSL and NDSL
Out of scope
Unknown</t>
        </r>
        <r>
          <rPr>
            <sz val="9"/>
            <color indexed="81"/>
            <rFont val="MS P ゴシック"/>
            <family val="3"/>
            <charset val="128"/>
          </rPr>
          <t xml:space="preserve">
</t>
        </r>
      </text>
    </comment>
    <comment ref="Q35" authorId="1" shapeId="0" xr:uid="{4C77A1D2-4D26-4A71-A710-34DD63F1F7CD}">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R35" authorId="1" shapeId="0" xr:uid="{6D50FCB0-A32E-4B63-BEE7-E02213AF5A7F}">
      <text>
        <r>
          <rPr>
            <b/>
            <sz val="9"/>
            <color indexed="81"/>
            <rFont val="MS P ゴシック"/>
            <family val="3"/>
            <charset val="128"/>
          </rPr>
          <t>Lists:
Registered
Polymer constituted of registered monomer
Not registered
Out of scope
Unknown</t>
        </r>
        <r>
          <rPr>
            <sz val="9"/>
            <color indexed="81"/>
            <rFont val="MS P ゴシック"/>
            <family val="3"/>
            <charset val="128"/>
          </rPr>
          <t xml:space="preserve">
</t>
        </r>
      </text>
    </comment>
    <comment ref="S35" authorId="1" shapeId="0" xr:uid="{68469A97-B3AD-49D9-AC2C-2663EBCA7A0E}">
      <text>
        <r>
          <rPr>
            <b/>
            <sz val="9"/>
            <color indexed="81"/>
            <rFont val="MS P ゴシック"/>
            <family val="3"/>
            <charset val="128"/>
          </rPr>
          <t>Lists:
Registered in EU-REACH
Not registered in EU-REACH
Out of scope
Unknown</t>
        </r>
        <r>
          <rPr>
            <sz val="9"/>
            <color indexed="81"/>
            <rFont val="MS P ゴシック"/>
            <family val="3"/>
            <charset val="128"/>
          </rPr>
          <t xml:space="preserve">
</t>
        </r>
      </text>
    </comment>
    <comment ref="X35" authorId="1" shapeId="0" xr:uid="{435CA246-11F2-446B-9832-063D33101252}">
      <text>
        <r>
          <rPr>
            <b/>
            <sz val="9"/>
            <color indexed="81"/>
            <rFont val="MS P ゴシック"/>
            <family val="3"/>
            <charset val="128"/>
          </rPr>
          <t>Lists:
Existing chemical substances registered
Existing chemical substances not registered
New chemical substances registered
New chemical substances not registered
Not listed
Out of scope
Unknown</t>
        </r>
        <r>
          <rPr>
            <sz val="9"/>
            <color indexed="81"/>
            <rFont val="MS P ゴシック"/>
            <family val="3"/>
            <charset val="128"/>
          </rPr>
          <t xml:space="preserve">
</t>
        </r>
      </text>
    </comment>
    <comment ref="Z35" authorId="1" shapeId="0" xr:uid="{D75D1FA8-B293-41FE-840C-C9F2720F952B}">
      <text>
        <r>
          <rPr>
            <b/>
            <sz val="9"/>
            <color indexed="81"/>
            <rFont val="MS P ゴシック"/>
            <family val="3"/>
            <charset val="128"/>
          </rPr>
          <t>Lists:
Listed
Existing chemical substances for which standard registration should be completed
Not listed
Out of scope
Unknown</t>
        </r>
        <r>
          <rPr>
            <sz val="9"/>
            <color indexed="81"/>
            <rFont val="MS P ゴシック"/>
            <family val="3"/>
            <charset val="128"/>
          </rPr>
          <t xml:space="preserve">
</t>
        </r>
      </text>
    </comment>
    <comment ref="AC35" authorId="1" shapeId="0" xr:uid="{EB7A34C6-D277-44C7-9B96-12020E3847B5}">
      <text>
        <r>
          <rPr>
            <b/>
            <sz val="9"/>
            <color indexed="81"/>
            <rFont val="MS P ゴシック"/>
            <family val="3"/>
            <charset val="128"/>
          </rPr>
          <t>Lists:
Listed
List of Hazardous Substances 5.6 Notified
Not listed
Out of scope
Unknown</t>
        </r>
        <r>
          <rPr>
            <sz val="9"/>
            <color indexed="81"/>
            <rFont val="MS P ゴシック"/>
            <family val="3"/>
            <charset val="128"/>
          </rPr>
          <t xml:space="preserve">
</t>
        </r>
      </text>
    </comment>
    <comment ref="O39" authorId="1" shapeId="0" xr:uid="{845D5896-D455-4921-BA49-4F3A0AE8D8A6}">
      <text>
        <r>
          <rPr>
            <b/>
            <sz val="9"/>
            <color indexed="81"/>
            <rFont val="MS P ゴシック"/>
            <family val="3"/>
            <charset val="128"/>
          </rPr>
          <t>Lists:
Listed as active substance
Listed as inactive substaces
Polymer exemption
Not listed,Out of scope
Unknown</t>
        </r>
        <r>
          <rPr>
            <sz val="9"/>
            <color indexed="81"/>
            <rFont val="MS P ゴシック"/>
            <family val="3"/>
            <charset val="128"/>
          </rPr>
          <t xml:space="preserve">
</t>
        </r>
      </text>
    </comment>
    <comment ref="P39" authorId="1" shapeId="0" xr:uid="{EDD94C6C-47CD-48FF-8508-BD33376D3385}">
      <text>
        <r>
          <rPr>
            <b/>
            <sz val="9"/>
            <color indexed="81"/>
            <rFont val="MS P ゴシック"/>
            <family val="3"/>
            <charset val="128"/>
          </rPr>
          <t>Lists:
Listed in DSL
Listed in NDSL
Not listed in DSL and NDSL
Out of scope
Unknown</t>
        </r>
        <r>
          <rPr>
            <sz val="9"/>
            <color indexed="81"/>
            <rFont val="MS P ゴシック"/>
            <family val="3"/>
            <charset val="128"/>
          </rPr>
          <t xml:space="preserve">
</t>
        </r>
      </text>
    </comment>
    <comment ref="Q39" authorId="1" shapeId="0" xr:uid="{9C0D7D47-5366-497D-954D-463411180127}">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R39" authorId="1" shapeId="0" xr:uid="{48AE89D1-B97A-498B-A7FA-83BB7F157612}">
      <text>
        <r>
          <rPr>
            <b/>
            <sz val="9"/>
            <color indexed="81"/>
            <rFont val="MS P ゴシック"/>
            <family val="3"/>
            <charset val="128"/>
          </rPr>
          <t>Lists:
Registered
Polymer constituted of registered monomer
Not registered
Out of scope
Unknown</t>
        </r>
        <r>
          <rPr>
            <sz val="9"/>
            <color indexed="81"/>
            <rFont val="MS P ゴシック"/>
            <family val="3"/>
            <charset val="128"/>
          </rPr>
          <t xml:space="preserve">
</t>
        </r>
      </text>
    </comment>
    <comment ref="S39" authorId="1" shapeId="0" xr:uid="{E03391F8-1B84-4B9F-A381-7293102453E6}">
      <text>
        <r>
          <rPr>
            <b/>
            <sz val="9"/>
            <color indexed="81"/>
            <rFont val="MS P ゴシック"/>
            <family val="3"/>
            <charset val="128"/>
          </rPr>
          <t>Lists:
Registered in EU-REACH
Not registered in EU-REACH
Out of scope
Unknown</t>
        </r>
        <r>
          <rPr>
            <sz val="9"/>
            <color indexed="81"/>
            <rFont val="MS P ゴシック"/>
            <family val="3"/>
            <charset val="128"/>
          </rPr>
          <t xml:space="preserve">
</t>
        </r>
      </text>
    </comment>
    <comment ref="X39" authorId="1" shapeId="0" xr:uid="{9A9964D7-02A1-41E0-9E57-3C3E32686B95}">
      <text>
        <r>
          <rPr>
            <b/>
            <sz val="9"/>
            <color indexed="81"/>
            <rFont val="MS P ゴシック"/>
            <family val="3"/>
            <charset val="128"/>
          </rPr>
          <t>Lists:
Existing chemical substances registered
Existing chemical substances not registered
New chemical substances registered
New chemical substances not registered
Not listed
Out of scope
Unknown</t>
        </r>
        <r>
          <rPr>
            <sz val="9"/>
            <color indexed="81"/>
            <rFont val="MS P ゴシック"/>
            <family val="3"/>
            <charset val="128"/>
          </rPr>
          <t xml:space="preserve">
</t>
        </r>
      </text>
    </comment>
    <comment ref="Z39" authorId="1" shapeId="0" xr:uid="{8F8544E0-9A8E-46B1-A5A5-3AEB2DC3BBA9}">
      <text>
        <r>
          <rPr>
            <b/>
            <sz val="9"/>
            <color indexed="81"/>
            <rFont val="MS P ゴシック"/>
            <family val="3"/>
            <charset val="128"/>
          </rPr>
          <t>Lists:
Listed
Existing chemical substances for which standard registration should be completed
Not listed
Out of scope
Unknown</t>
        </r>
        <r>
          <rPr>
            <sz val="9"/>
            <color indexed="81"/>
            <rFont val="MS P ゴシック"/>
            <family val="3"/>
            <charset val="128"/>
          </rPr>
          <t xml:space="preserve">
</t>
        </r>
      </text>
    </comment>
    <comment ref="AC39" authorId="1" shapeId="0" xr:uid="{B2A52EA0-F2E9-4C15-AB7D-3AB542475E77}">
      <text>
        <r>
          <rPr>
            <b/>
            <sz val="9"/>
            <color indexed="81"/>
            <rFont val="MS P ゴシック"/>
            <family val="3"/>
            <charset val="128"/>
          </rPr>
          <t>Lists:
Listed
List of Hazardous Substances 5.6 Notified
Not listed
Out of scope
Unknown</t>
        </r>
        <r>
          <rPr>
            <sz val="9"/>
            <color indexed="81"/>
            <rFont val="MS P ゴシック"/>
            <family val="3"/>
            <charset val="128"/>
          </rPr>
          <t xml:space="preserve">
</t>
        </r>
      </text>
    </comment>
    <comment ref="O43" authorId="1" shapeId="0" xr:uid="{629C3F9E-7E13-42A4-A089-DDC431007A9E}">
      <text>
        <r>
          <rPr>
            <b/>
            <sz val="9"/>
            <color indexed="81"/>
            <rFont val="MS P ゴシック"/>
            <family val="3"/>
            <charset val="128"/>
          </rPr>
          <t>Lists:
Listed as active substance
Listed as inactive substaces
Polymer exemption
Not listed,Out of scope
Unknown</t>
        </r>
        <r>
          <rPr>
            <sz val="9"/>
            <color indexed="81"/>
            <rFont val="MS P ゴシック"/>
            <family val="3"/>
            <charset val="128"/>
          </rPr>
          <t xml:space="preserve">
</t>
        </r>
      </text>
    </comment>
    <comment ref="P43" authorId="1" shapeId="0" xr:uid="{29E9CA9B-F319-4F33-9196-4BAD4C784E32}">
      <text>
        <r>
          <rPr>
            <b/>
            <sz val="9"/>
            <color indexed="81"/>
            <rFont val="MS P ゴシック"/>
            <family val="3"/>
            <charset val="128"/>
          </rPr>
          <t>Lists:
Listed in DSL
Listed in NDSL
Not listed in DSL and NDSL
Out of scope
Unknown</t>
        </r>
        <r>
          <rPr>
            <sz val="9"/>
            <color indexed="81"/>
            <rFont val="MS P ゴシック"/>
            <family val="3"/>
            <charset val="128"/>
          </rPr>
          <t xml:space="preserve">
</t>
        </r>
      </text>
    </comment>
    <comment ref="Q43" authorId="1" shapeId="0" xr:uid="{1DFBFF1D-91F2-44A4-B236-E0BEB7BF4234}">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R43" authorId="1" shapeId="0" xr:uid="{FC227585-AB4C-4E98-ACDD-3B3463167582}">
      <text>
        <r>
          <rPr>
            <b/>
            <sz val="9"/>
            <color indexed="81"/>
            <rFont val="MS P ゴシック"/>
            <family val="3"/>
            <charset val="128"/>
          </rPr>
          <t>Lists:
Registered
Polymer constituted of registered monomer
Not registered
Out of scope
Unknown</t>
        </r>
        <r>
          <rPr>
            <sz val="9"/>
            <color indexed="81"/>
            <rFont val="MS P ゴシック"/>
            <family val="3"/>
            <charset val="128"/>
          </rPr>
          <t xml:space="preserve">
</t>
        </r>
      </text>
    </comment>
    <comment ref="S43" authorId="1" shapeId="0" xr:uid="{FE2EAC21-E9F1-4498-9C2A-947BCC72856F}">
      <text>
        <r>
          <rPr>
            <b/>
            <sz val="9"/>
            <color indexed="81"/>
            <rFont val="MS P ゴシック"/>
            <family val="3"/>
            <charset val="128"/>
          </rPr>
          <t>Lists:
Registered in EU-REACH
Not registered in EU-REACH
Out of scope
Unknown</t>
        </r>
        <r>
          <rPr>
            <sz val="9"/>
            <color indexed="81"/>
            <rFont val="MS P ゴシック"/>
            <family val="3"/>
            <charset val="128"/>
          </rPr>
          <t xml:space="preserve">
</t>
        </r>
      </text>
    </comment>
    <comment ref="X43" authorId="1" shapeId="0" xr:uid="{7BA757AE-20C9-47F0-AAD5-D7247F2521F3}">
      <text>
        <r>
          <rPr>
            <b/>
            <sz val="9"/>
            <color indexed="81"/>
            <rFont val="MS P ゴシック"/>
            <family val="3"/>
            <charset val="128"/>
          </rPr>
          <t>Lists:
Existing chemical substances registered
Existing chemical substances not registered
New chemical substances registered
New chemical substances not registered
Not listed
Out of scope
Unknown</t>
        </r>
        <r>
          <rPr>
            <sz val="9"/>
            <color indexed="81"/>
            <rFont val="MS P ゴシック"/>
            <family val="3"/>
            <charset val="128"/>
          </rPr>
          <t xml:space="preserve">
</t>
        </r>
      </text>
    </comment>
    <comment ref="Z43" authorId="1" shapeId="0" xr:uid="{DDCCAC2F-6DDC-4018-B2E5-04F07A1EE985}">
      <text>
        <r>
          <rPr>
            <b/>
            <sz val="9"/>
            <color indexed="81"/>
            <rFont val="MS P ゴシック"/>
            <family val="3"/>
            <charset val="128"/>
          </rPr>
          <t>Lists:
Listed
Existing chemical substances for which standard registration should be completed
Not listed
Out of scope
Unknown</t>
        </r>
        <r>
          <rPr>
            <sz val="9"/>
            <color indexed="81"/>
            <rFont val="MS P ゴシック"/>
            <family val="3"/>
            <charset val="128"/>
          </rPr>
          <t xml:space="preserve">
</t>
        </r>
      </text>
    </comment>
    <comment ref="AC43" authorId="1" shapeId="0" xr:uid="{DE63A1EF-F82C-4079-978E-D4092A623AAA}">
      <text>
        <r>
          <rPr>
            <b/>
            <sz val="9"/>
            <color indexed="81"/>
            <rFont val="MS P ゴシック"/>
            <family val="3"/>
            <charset val="128"/>
          </rPr>
          <t>Lists:
Listed
List of Hazardous Substances 5.6 Notified
Not listed
Out of scope
Unknown</t>
        </r>
        <r>
          <rPr>
            <sz val="9"/>
            <color indexed="81"/>
            <rFont val="MS P ゴシック"/>
            <family val="3"/>
            <charset val="128"/>
          </rPr>
          <t xml:space="preserve">
</t>
        </r>
      </text>
    </comment>
    <comment ref="O47" authorId="1" shapeId="0" xr:uid="{6BC14C7A-EBF0-4A9E-A803-6F0A7E7F1012}">
      <text>
        <r>
          <rPr>
            <b/>
            <sz val="9"/>
            <color indexed="81"/>
            <rFont val="MS P ゴシック"/>
            <family val="3"/>
            <charset val="128"/>
          </rPr>
          <t>Lists:
Listed as active substance
Listed as inactive substaces
Polymer exemption
Not listed,Out of scope
Unknown</t>
        </r>
        <r>
          <rPr>
            <sz val="9"/>
            <color indexed="81"/>
            <rFont val="MS P ゴシック"/>
            <family val="3"/>
            <charset val="128"/>
          </rPr>
          <t xml:space="preserve">
</t>
        </r>
      </text>
    </comment>
    <comment ref="P47" authorId="1" shapeId="0" xr:uid="{914DFFFF-E0D2-4A1B-B5DC-EFEC12ED1AC4}">
      <text>
        <r>
          <rPr>
            <b/>
            <sz val="9"/>
            <color indexed="81"/>
            <rFont val="MS P ゴシック"/>
            <family val="3"/>
            <charset val="128"/>
          </rPr>
          <t>Lists:
Listed in DSL
Listed in NDSL
Not listed in DSL and NDSL
Out of scope
Unknown</t>
        </r>
        <r>
          <rPr>
            <sz val="9"/>
            <color indexed="81"/>
            <rFont val="MS P ゴシック"/>
            <family val="3"/>
            <charset val="128"/>
          </rPr>
          <t xml:space="preserve">
</t>
        </r>
      </text>
    </comment>
    <comment ref="Q47" authorId="1" shapeId="0" xr:uid="{6F9FF65D-1D47-4309-880B-94B2914B40EE}">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R47" authorId="1" shapeId="0" xr:uid="{4DEEED3E-FC7C-4270-824D-BD2E82542AF3}">
      <text>
        <r>
          <rPr>
            <b/>
            <sz val="9"/>
            <color indexed="81"/>
            <rFont val="MS P ゴシック"/>
            <family val="3"/>
            <charset val="128"/>
          </rPr>
          <t>Lists:
Registered
Polymer constituted of registered monomer
Not registered
Out of scope
Unknown</t>
        </r>
        <r>
          <rPr>
            <sz val="9"/>
            <color indexed="81"/>
            <rFont val="MS P ゴシック"/>
            <family val="3"/>
            <charset val="128"/>
          </rPr>
          <t xml:space="preserve">
</t>
        </r>
      </text>
    </comment>
    <comment ref="S47" authorId="1" shapeId="0" xr:uid="{21B22094-627C-4CCB-94ED-2AF6B84943CB}">
      <text>
        <r>
          <rPr>
            <b/>
            <sz val="9"/>
            <color indexed="81"/>
            <rFont val="MS P ゴシック"/>
            <family val="3"/>
            <charset val="128"/>
          </rPr>
          <t>Lists:
Registered in EU-REACH
Not registered in EU-REACH
Out of scope
Unknown</t>
        </r>
        <r>
          <rPr>
            <sz val="9"/>
            <color indexed="81"/>
            <rFont val="MS P ゴシック"/>
            <family val="3"/>
            <charset val="128"/>
          </rPr>
          <t xml:space="preserve">
</t>
        </r>
      </text>
    </comment>
    <comment ref="X47" authorId="1" shapeId="0" xr:uid="{DB24D39D-2E2F-4F9D-97D0-A5A8F2ED5A3A}">
      <text>
        <r>
          <rPr>
            <b/>
            <sz val="9"/>
            <color indexed="81"/>
            <rFont val="MS P ゴシック"/>
            <family val="3"/>
            <charset val="128"/>
          </rPr>
          <t>Lists:
Existing chemical substances registered
Existing chemical substances not registered
New chemical substances registered
New chemical substances not registered
Not listed
Out of scope
Unknown</t>
        </r>
        <r>
          <rPr>
            <sz val="9"/>
            <color indexed="81"/>
            <rFont val="MS P ゴシック"/>
            <family val="3"/>
            <charset val="128"/>
          </rPr>
          <t xml:space="preserve">
</t>
        </r>
      </text>
    </comment>
    <comment ref="Z47" authorId="1" shapeId="0" xr:uid="{90EE85D0-1884-446E-ABC7-63A7F73F4C1D}">
      <text>
        <r>
          <rPr>
            <b/>
            <sz val="9"/>
            <color indexed="81"/>
            <rFont val="MS P ゴシック"/>
            <family val="3"/>
            <charset val="128"/>
          </rPr>
          <t>Lists:
Listed
Existing chemical substances for which standard registration should be completed
Not listed
Out of scope
Unknown</t>
        </r>
        <r>
          <rPr>
            <sz val="9"/>
            <color indexed="81"/>
            <rFont val="MS P ゴシック"/>
            <family val="3"/>
            <charset val="128"/>
          </rPr>
          <t xml:space="preserve">
</t>
        </r>
      </text>
    </comment>
    <comment ref="AC47" authorId="1" shapeId="0" xr:uid="{5F3FCD49-1659-43AD-89FC-39825FACB8B8}">
      <text>
        <r>
          <rPr>
            <b/>
            <sz val="9"/>
            <color indexed="81"/>
            <rFont val="MS P ゴシック"/>
            <family val="3"/>
            <charset val="128"/>
          </rPr>
          <t>Lists:
Listed
List of Hazardous Substances 5.6 Notified
Not listed
Out of scope
Unknown</t>
        </r>
        <r>
          <rPr>
            <sz val="9"/>
            <color indexed="81"/>
            <rFont val="MS P ゴシック"/>
            <family val="3"/>
            <charset val="128"/>
          </rPr>
          <t xml:space="preserve">
</t>
        </r>
      </text>
    </comment>
    <comment ref="O51" authorId="1" shapeId="0" xr:uid="{F61760A4-5D5F-473B-A85D-FE55446CFEB9}">
      <text>
        <r>
          <rPr>
            <b/>
            <sz val="9"/>
            <color indexed="81"/>
            <rFont val="MS P ゴシック"/>
            <family val="3"/>
            <charset val="128"/>
          </rPr>
          <t>Lists:
Listed as active substance
Listed as inactive substaces
Polymer exemption
Not listed,Out of scope
Unknown</t>
        </r>
        <r>
          <rPr>
            <sz val="9"/>
            <color indexed="81"/>
            <rFont val="MS P ゴシック"/>
            <family val="3"/>
            <charset val="128"/>
          </rPr>
          <t xml:space="preserve">
</t>
        </r>
      </text>
    </comment>
    <comment ref="P51" authorId="1" shapeId="0" xr:uid="{89D053F8-B8EC-412D-A61C-65D05E8A31D2}">
      <text>
        <r>
          <rPr>
            <b/>
            <sz val="9"/>
            <color indexed="81"/>
            <rFont val="MS P ゴシック"/>
            <family val="3"/>
            <charset val="128"/>
          </rPr>
          <t>Lists:
Listed in DSL
Listed in NDSL
Not listed in DSL and NDSL
Out of scope
Unknown</t>
        </r>
        <r>
          <rPr>
            <sz val="9"/>
            <color indexed="81"/>
            <rFont val="MS P ゴシック"/>
            <family val="3"/>
            <charset val="128"/>
          </rPr>
          <t xml:space="preserve">
</t>
        </r>
      </text>
    </comment>
    <comment ref="Q51" authorId="1" shapeId="0" xr:uid="{7BFEBE33-8415-4444-827F-5EDBD7FC33E6}">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R51" authorId="1" shapeId="0" xr:uid="{BFBA4EDC-C063-4CCE-AEF0-4D56E4DCACD9}">
      <text>
        <r>
          <rPr>
            <b/>
            <sz val="9"/>
            <color indexed="81"/>
            <rFont val="MS P ゴシック"/>
            <family val="3"/>
            <charset val="128"/>
          </rPr>
          <t>Lists:
Registered
Polymer constituted of registered monomer
Not registered
Out of scope
Unknown</t>
        </r>
        <r>
          <rPr>
            <sz val="9"/>
            <color indexed="81"/>
            <rFont val="MS P ゴシック"/>
            <family val="3"/>
            <charset val="128"/>
          </rPr>
          <t xml:space="preserve">
</t>
        </r>
      </text>
    </comment>
    <comment ref="S51" authorId="1" shapeId="0" xr:uid="{F3E20599-6939-496E-8F90-B203262E22F3}">
      <text>
        <r>
          <rPr>
            <b/>
            <sz val="9"/>
            <color indexed="81"/>
            <rFont val="MS P ゴシック"/>
            <family val="3"/>
            <charset val="128"/>
          </rPr>
          <t>Lists:
Registered in EU-REACH
Not registered in EU-REACH
Out of scope
Unknown</t>
        </r>
        <r>
          <rPr>
            <sz val="9"/>
            <color indexed="81"/>
            <rFont val="MS P ゴシック"/>
            <family val="3"/>
            <charset val="128"/>
          </rPr>
          <t xml:space="preserve">
</t>
        </r>
      </text>
    </comment>
    <comment ref="X51" authorId="1" shapeId="0" xr:uid="{294E539D-8E61-4661-8287-C402466E30FF}">
      <text>
        <r>
          <rPr>
            <b/>
            <sz val="9"/>
            <color indexed="81"/>
            <rFont val="MS P ゴシック"/>
            <family val="3"/>
            <charset val="128"/>
          </rPr>
          <t>Lists:
Existing chemical substances registered
Existing chemical substances not registered
New chemical substances registered
New chemical substances not registered
Not listed
Out of scope
Unknown</t>
        </r>
        <r>
          <rPr>
            <sz val="9"/>
            <color indexed="81"/>
            <rFont val="MS P ゴシック"/>
            <family val="3"/>
            <charset val="128"/>
          </rPr>
          <t xml:space="preserve">
</t>
        </r>
      </text>
    </comment>
    <comment ref="Z51" authorId="1" shapeId="0" xr:uid="{49EA26E8-A66A-4A18-92A3-4E8EFA4E33F7}">
      <text>
        <r>
          <rPr>
            <b/>
            <sz val="9"/>
            <color indexed="81"/>
            <rFont val="MS P ゴシック"/>
            <family val="3"/>
            <charset val="128"/>
          </rPr>
          <t>Lists:
Listed
Existing chemical substances for which standard registration should be completed
Not listed
Out of scope
Unknown</t>
        </r>
        <r>
          <rPr>
            <sz val="9"/>
            <color indexed="81"/>
            <rFont val="MS P ゴシック"/>
            <family val="3"/>
            <charset val="128"/>
          </rPr>
          <t xml:space="preserve">
</t>
        </r>
      </text>
    </comment>
    <comment ref="AC51" authorId="1" shapeId="0" xr:uid="{D4B37BAF-5482-463F-AF8F-05F28F01354E}">
      <text>
        <r>
          <rPr>
            <b/>
            <sz val="9"/>
            <color indexed="81"/>
            <rFont val="MS P ゴシック"/>
            <family val="3"/>
            <charset val="128"/>
          </rPr>
          <t>Lists:
Listed
List of Hazardous Substances 5.6 Notified
Not listed
Out of scope
Unknown</t>
        </r>
        <r>
          <rPr>
            <sz val="9"/>
            <color indexed="81"/>
            <rFont val="MS P ゴシック"/>
            <family val="3"/>
            <charset val="128"/>
          </rPr>
          <t xml:space="preserve">
</t>
        </r>
      </text>
    </comment>
    <comment ref="O55" authorId="1" shapeId="0" xr:uid="{22A44DC8-E8D8-4E63-99C1-0EDDA35E443A}">
      <text>
        <r>
          <rPr>
            <b/>
            <sz val="9"/>
            <color indexed="81"/>
            <rFont val="MS P ゴシック"/>
            <family val="3"/>
            <charset val="128"/>
          </rPr>
          <t>Lists:
Listed as active substance
Listed as inactive substaces
Polymer exemption
Not listed,Out of scope
Unknown</t>
        </r>
        <r>
          <rPr>
            <sz val="9"/>
            <color indexed="81"/>
            <rFont val="MS P ゴシック"/>
            <family val="3"/>
            <charset val="128"/>
          </rPr>
          <t xml:space="preserve">
</t>
        </r>
      </text>
    </comment>
    <comment ref="P55" authorId="1" shapeId="0" xr:uid="{E3B4B91F-99E7-40FA-8076-5AB9F2F694B1}">
      <text>
        <r>
          <rPr>
            <b/>
            <sz val="9"/>
            <color indexed="81"/>
            <rFont val="MS P ゴシック"/>
            <family val="3"/>
            <charset val="128"/>
          </rPr>
          <t>Lists:
Listed in DSL
Listed in NDSL
Not listed in DSL and NDSL
Out of scope
Unknown</t>
        </r>
        <r>
          <rPr>
            <sz val="9"/>
            <color indexed="81"/>
            <rFont val="MS P ゴシック"/>
            <family val="3"/>
            <charset val="128"/>
          </rPr>
          <t xml:space="preserve">
</t>
        </r>
      </text>
    </comment>
    <comment ref="Q55" authorId="1" shapeId="0" xr:uid="{BA168DFA-C115-485E-9015-E5BF0348065C}">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R55" authorId="1" shapeId="0" xr:uid="{E55DDF33-BB55-4B85-8A62-F8648DDCB4DA}">
      <text>
        <r>
          <rPr>
            <b/>
            <sz val="9"/>
            <color indexed="81"/>
            <rFont val="MS P ゴシック"/>
            <family val="3"/>
            <charset val="128"/>
          </rPr>
          <t>Lists:
Registered
Polymer constituted of registered monomer
Not registered
Out of scope
Unknown</t>
        </r>
        <r>
          <rPr>
            <sz val="9"/>
            <color indexed="81"/>
            <rFont val="MS P ゴシック"/>
            <family val="3"/>
            <charset val="128"/>
          </rPr>
          <t xml:space="preserve">
</t>
        </r>
      </text>
    </comment>
    <comment ref="S55" authorId="1" shapeId="0" xr:uid="{C020BE0D-6E0B-46D7-82A9-8829CC854C46}">
      <text>
        <r>
          <rPr>
            <b/>
            <sz val="9"/>
            <color indexed="81"/>
            <rFont val="MS P ゴシック"/>
            <family val="3"/>
            <charset val="128"/>
          </rPr>
          <t>Lists:
Registered in EU-REACH
Not registered in EU-REACH
Out of scope
Unknown</t>
        </r>
        <r>
          <rPr>
            <sz val="9"/>
            <color indexed="81"/>
            <rFont val="MS P ゴシック"/>
            <family val="3"/>
            <charset val="128"/>
          </rPr>
          <t xml:space="preserve">
</t>
        </r>
      </text>
    </comment>
    <comment ref="X55" authorId="1" shapeId="0" xr:uid="{4DB92A04-630E-4C53-8E3B-A25DF82B98F4}">
      <text>
        <r>
          <rPr>
            <b/>
            <sz val="9"/>
            <color indexed="81"/>
            <rFont val="MS P ゴシック"/>
            <family val="3"/>
            <charset val="128"/>
          </rPr>
          <t>Lists:
Existing chemical substances registered
Existing chemical substances not registered
New chemical substances registered
New chemical substances not registered
Not listed
Out of scope
Unknown</t>
        </r>
        <r>
          <rPr>
            <sz val="9"/>
            <color indexed="81"/>
            <rFont val="MS P ゴシック"/>
            <family val="3"/>
            <charset val="128"/>
          </rPr>
          <t xml:space="preserve">
</t>
        </r>
      </text>
    </comment>
    <comment ref="Z55" authorId="1" shapeId="0" xr:uid="{126A0B0A-9EFB-497A-9439-85184C755CC1}">
      <text>
        <r>
          <rPr>
            <b/>
            <sz val="9"/>
            <color indexed="81"/>
            <rFont val="MS P ゴシック"/>
            <family val="3"/>
            <charset val="128"/>
          </rPr>
          <t>Lists:
Listed
Existing chemical substances for which standard registration should be completed
Not listed
Out of scope
Unknown</t>
        </r>
        <r>
          <rPr>
            <sz val="9"/>
            <color indexed="81"/>
            <rFont val="MS P ゴシック"/>
            <family val="3"/>
            <charset val="128"/>
          </rPr>
          <t xml:space="preserve">
</t>
        </r>
      </text>
    </comment>
    <comment ref="AC55" authorId="1" shapeId="0" xr:uid="{C41F7FE2-6576-4178-9C26-AC1F0E946229}">
      <text>
        <r>
          <rPr>
            <b/>
            <sz val="9"/>
            <color indexed="81"/>
            <rFont val="MS P ゴシック"/>
            <family val="3"/>
            <charset val="128"/>
          </rPr>
          <t>Lists:
Listed
List of Hazardous Substances 5.6 Notified
Not listed
Out of scope
Unknown</t>
        </r>
        <r>
          <rPr>
            <sz val="9"/>
            <color indexed="81"/>
            <rFont val="MS P ゴシック"/>
            <family val="3"/>
            <charset val="128"/>
          </rPr>
          <t xml:space="preserve">
</t>
        </r>
      </text>
    </comment>
    <comment ref="O59" authorId="1" shapeId="0" xr:uid="{BB708DE7-E14A-480C-B12C-67FADDAC7E10}">
      <text>
        <r>
          <rPr>
            <b/>
            <sz val="9"/>
            <color indexed="81"/>
            <rFont val="MS P ゴシック"/>
            <family val="3"/>
            <charset val="128"/>
          </rPr>
          <t>Lists:
Listed as active substance
Listed as inactive substaces
Polymer exemption
Not listed,Out of scope
Unknown</t>
        </r>
        <r>
          <rPr>
            <sz val="9"/>
            <color indexed="81"/>
            <rFont val="MS P ゴシック"/>
            <family val="3"/>
            <charset val="128"/>
          </rPr>
          <t xml:space="preserve">
</t>
        </r>
      </text>
    </comment>
    <comment ref="P59" authorId="1" shapeId="0" xr:uid="{5DAE7BB2-0D30-43DD-AF52-B5B2B79332FF}">
      <text>
        <r>
          <rPr>
            <b/>
            <sz val="9"/>
            <color indexed="81"/>
            <rFont val="MS P ゴシック"/>
            <family val="3"/>
            <charset val="128"/>
          </rPr>
          <t>Lists:
Listed in DSL
Listed in NDSL
Not listed in DSL and NDSL
Out of scope
Unknown</t>
        </r>
        <r>
          <rPr>
            <sz val="9"/>
            <color indexed="81"/>
            <rFont val="MS P ゴシック"/>
            <family val="3"/>
            <charset val="128"/>
          </rPr>
          <t xml:space="preserve">
</t>
        </r>
      </text>
    </comment>
    <comment ref="Q59" authorId="1" shapeId="0" xr:uid="{70A04D49-8E25-44CA-AEA8-759DF6EE031E}">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R59" authorId="1" shapeId="0" xr:uid="{B3388D4C-AA60-4450-B29B-1892F0A5B4C0}">
      <text>
        <r>
          <rPr>
            <b/>
            <sz val="9"/>
            <color indexed="81"/>
            <rFont val="MS P ゴシック"/>
            <family val="3"/>
            <charset val="128"/>
          </rPr>
          <t>Lists:
Registered
Polymer constituted of registered monomer
Not registered
Out of scope
Unknown</t>
        </r>
        <r>
          <rPr>
            <sz val="9"/>
            <color indexed="81"/>
            <rFont val="MS P ゴシック"/>
            <family val="3"/>
            <charset val="128"/>
          </rPr>
          <t xml:space="preserve">
</t>
        </r>
      </text>
    </comment>
    <comment ref="S59" authorId="1" shapeId="0" xr:uid="{5BE512BB-4691-4E61-86A0-7D9255506544}">
      <text>
        <r>
          <rPr>
            <b/>
            <sz val="9"/>
            <color indexed="81"/>
            <rFont val="MS P ゴシック"/>
            <family val="3"/>
            <charset val="128"/>
          </rPr>
          <t>Lists:
Registered in EU-REACH
Not registered in EU-REACH
Out of scope
Unknown</t>
        </r>
        <r>
          <rPr>
            <sz val="9"/>
            <color indexed="81"/>
            <rFont val="MS P ゴシック"/>
            <family val="3"/>
            <charset val="128"/>
          </rPr>
          <t xml:space="preserve">
</t>
        </r>
      </text>
    </comment>
    <comment ref="X59" authorId="1" shapeId="0" xr:uid="{023572C0-9A0C-47E2-B462-843DE300E6A5}">
      <text>
        <r>
          <rPr>
            <b/>
            <sz val="9"/>
            <color indexed="81"/>
            <rFont val="MS P ゴシック"/>
            <family val="3"/>
            <charset val="128"/>
          </rPr>
          <t>Lists:
Existing chemical substances registered
Existing chemical substances not registered
New chemical substances registered
New chemical substances not registered
Not listed
Out of scope
Unknown</t>
        </r>
        <r>
          <rPr>
            <sz val="9"/>
            <color indexed="81"/>
            <rFont val="MS P ゴシック"/>
            <family val="3"/>
            <charset val="128"/>
          </rPr>
          <t xml:space="preserve">
</t>
        </r>
      </text>
    </comment>
    <comment ref="Z59" authorId="1" shapeId="0" xr:uid="{9935901B-2A6C-409B-A417-69EDBF73A50D}">
      <text>
        <r>
          <rPr>
            <b/>
            <sz val="9"/>
            <color indexed="81"/>
            <rFont val="MS P ゴシック"/>
            <family val="3"/>
            <charset val="128"/>
          </rPr>
          <t>Lists:
Listed
Existing chemical substances for which standard registration should be completed
Not listed
Out of scope
Unknown</t>
        </r>
        <r>
          <rPr>
            <sz val="9"/>
            <color indexed="81"/>
            <rFont val="MS P ゴシック"/>
            <family val="3"/>
            <charset val="128"/>
          </rPr>
          <t xml:space="preserve">
</t>
        </r>
      </text>
    </comment>
    <comment ref="AC59" authorId="1" shapeId="0" xr:uid="{D4EEC008-3C4A-406A-B1D4-27513ED3FFAC}">
      <text>
        <r>
          <rPr>
            <b/>
            <sz val="9"/>
            <color indexed="81"/>
            <rFont val="MS P ゴシック"/>
            <family val="3"/>
            <charset val="128"/>
          </rPr>
          <t>Lists:
Listed
List of Hazardous Substances 5.6 Notified
Not listed
Out of scope
Unknown</t>
        </r>
        <r>
          <rPr>
            <sz val="9"/>
            <color indexed="81"/>
            <rFont val="MS P ゴシック"/>
            <family val="3"/>
            <charset val="128"/>
          </rPr>
          <t xml:space="preserve">
</t>
        </r>
      </text>
    </comment>
    <comment ref="O63" authorId="1" shapeId="0" xr:uid="{A511C754-F97A-4193-A45B-1D080AF7F477}">
      <text>
        <r>
          <rPr>
            <b/>
            <sz val="9"/>
            <color indexed="81"/>
            <rFont val="MS P ゴシック"/>
            <family val="3"/>
            <charset val="128"/>
          </rPr>
          <t>Lists:
Listed as active substance
Listed as inactive substaces
Polymer exemption
Not listed,Out of scope
Unknown</t>
        </r>
        <r>
          <rPr>
            <sz val="9"/>
            <color indexed="81"/>
            <rFont val="MS P ゴシック"/>
            <family val="3"/>
            <charset val="128"/>
          </rPr>
          <t xml:space="preserve">
</t>
        </r>
      </text>
    </comment>
    <comment ref="P63" authorId="1" shapeId="0" xr:uid="{5209E22E-5617-4152-AF03-EDB1D83CF6F2}">
      <text>
        <r>
          <rPr>
            <b/>
            <sz val="9"/>
            <color indexed="81"/>
            <rFont val="MS P ゴシック"/>
            <family val="3"/>
            <charset val="128"/>
          </rPr>
          <t>Lists:
Listed in DSL
Listed in NDSL
Not listed in DSL and NDSL
Out of scope
Unknown</t>
        </r>
        <r>
          <rPr>
            <sz val="9"/>
            <color indexed="81"/>
            <rFont val="MS P ゴシック"/>
            <family val="3"/>
            <charset val="128"/>
          </rPr>
          <t xml:space="preserve">
</t>
        </r>
      </text>
    </comment>
    <comment ref="Q63" authorId="1" shapeId="0" xr:uid="{8168EF01-7436-4A0B-96F7-3A306D71BF9B}">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R63" authorId="1" shapeId="0" xr:uid="{B83ED04A-A407-41D2-A79E-1A3767A23881}">
      <text>
        <r>
          <rPr>
            <b/>
            <sz val="9"/>
            <color indexed="81"/>
            <rFont val="MS P ゴシック"/>
            <family val="3"/>
            <charset val="128"/>
          </rPr>
          <t>Lists:
Registered
Polymer constituted of registered monomer
Not registered
Out of scope
Unknown</t>
        </r>
        <r>
          <rPr>
            <sz val="9"/>
            <color indexed="81"/>
            <rFont val="MS P ゴシック"/>
            <family val="3"/>
            <charset val="128"/>
          </rPr>
          <t xml:space="preserve">
</t>
        </r>
      </text>
    </comment>
    <comment ref="S63" authorId="1" shapeId="0" xr:uid="{2C8A58EC-6B32-4509-8235-95C9675E7A2A}">
      <text>
        <r>
          <rPr>
            <b/>
            <sz val="9"/>
            <color indexed="81"/>
            <rFont val="MS P ゴシック"/>
            <family val="3"/>
            <charset val="128"/>
          </rPr>
          <t>Lists:
Registered in EU-REACH
Not registered in EU-REACH
Out of scope
Unknown</t>
        </r>
        <r>
          <rPr>
            <sz val="9"/>
            <color indexed="81"/>
            <rFont val="MS P ゴシック"/>
            <family val="3"/>
            <charset val="128"/>
          </rPr>
          <t xml:space="preserve">
</t>
        </r>
      </text>
    </comment>
    <comment ref="X63" authorId="1" shapeId="0" xr:uid="{73F725D1-7E79-4231-9327-B537D351E1EF}">
      <text>
        <r>
          <rPr>
            <b/>
            <sz val="9"/>
            <color indexed="81"/>
            <rFont val="MS P ゴシック"/>
            <family val="3"/>
            <charset val="128"/>
          </rPr>
          <t>Lists:
Existing chemical substances registered
Existing chemical substances not registered
New chemical substances registered
New chemical substances not registered
Not listed
Out of scope
Unknown</t>
        </r>
        <r>
          <rPr>
            <sz val="9"/>
            <color indexed="81"/>
            <rFont val="MS P ゴシック"/>
            <family val="3"/>
            <charset val="128"/>
          </rPr>
          <t xml:space="preserve">
</t>
        </r>
      </text>
    </comment>
    <comment ref="Z63" authorId="1" shapeId="0" xr:uid="{4F453220-C6A1-49C5-AFF7-EC581EA40D27}">
      <text>
        <r>
          <rPr>
            <b/>
            <sz val="9"/>
            <color indexed="81"/>
            <rFont val="MS P ゴシック"/>
            <family val="3"/>
            <charset val="128"/>
          </rPr>
          <t>Lists:
Listed
Existing chemical substances for which standard registration should be completed
Not listed
Out of scope
Unknown</t>
        </r>
        <r>
          <rPr>
            <sz val="9"/>
            <color indexed="81"/>
            <rFont val="MS P ゴシック"/>
            <family val="3"/>
            <charset val="128"/>
          </rPr>
          <t xml:space="preserve">
</t>
        </r>
      </text>
    </comment>
    <comment ref="AC63" authorId="1" shapeId="0" xr:uid="{AED055BD-D4C4-4A8F-B134-3CCE4AC6D4FA}">
      <text>
        <r>
          <rPr>
            <b/>
            <sz val="9"/>
            <color indexed="81"/>
            <rFont val="MS P ゴシック"/>
            <family val="3"/>
            <charset val="128"/>
          </rPr>
          <t>Lists:
Listed
List of Hazardous Substances 5.6 Notified
Not listed
Out of scope
Unknown</t>
        </r>
        <r>
          <rPr>
            <sz val="9"/>
            <color indexed="81"/>
            <rFont val="MS P ゴシック"/>
            <family val="3"/>
            <charset val="128"/>
          </rPr>
          <t xml:space="preserve">
</t>
        </r>
      </text>
    </comment>
    <comment ref="O67" authorId="1" shapeId="0" xr:uid="{B771FA8F-69D5-4B4F-B98C-A5FC454F0721}">
      <text>
        <r>
          <rPr>
            <b/>
            <sz val="9"/>
            <color indexed="81"/>
            <rFont val="MS P ゴシック"/>
            <family val="3"/>
            <charset val="128"/>
          </rPr>
          <t>Lists:
Listed as active substance
Listed as inactive substaces
Polymer exemption
Not listed,Out of scope
Unknown</t>
        </r>
        <r>
          <rPr>
            <sz val="9"/>
            <color indexed="81"/>
            <rFont val="MS P ゴシック"/>
            <family val="3"/>
            <charset val="128"/>
          </rPr>
          <t xml:space="preserve">
</t>
        </r>
      </text>
    </comment>
    <comment ref="P67" authorId="1" shapeId="0" xr:uid="{351DF2AB-EC00-4D00-B500-86689432772A}">
      <text>
        <r>
          <rPr>
            <b/>
            <sz val="9"/>
            <color indexed="81"/>
            <rFont val="MS P ゴシック"/>
            <family val="3"/>
            <charset val="128"/>
          </rPr>
          <t>Lists:
Listed in DSL
Listed in NDSL
Not listed in DSL and NDSL
Out of scope
Unknown</t>
        </r>
        <r>
          <rPr>
            <sz val="9"/>
            <color indexed="81"/>
            <rFont val="MS P ゴシック"/>
            <family val="3"/>
            <charset val="128"/>
          </rPr>
          <t xml:space="preserve">
</t>
        </r>
      </text>
    </comment>
    <comment ref="Q67" authorId="1" shapeId="0" xr:uid="{AFF5F071-6C41-46D3-9F7D-5434121DABCD}">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R67" authorId="1" shapeId="0" xr:uid="{E118FE75-207F-4C09-B6D1-3E2E1338CCE1}">
      <text>
        <r>
          <rPr>
            <b/>
            <sz val="9"/>
            <color indexed="81"/>
            <rFont val="MS P ゴシック"/>
            <family val="3"/>
            <charset val="128"/>
          </rPr>
          <t>Lists:
Registered
Polymer constituted of registered monomer
Not registered
Out of scope
Unknown</t>
        </r>
        <r>
          <rPr>
            <sz val="9"/>
            <color indexed="81"/>
            <rFont val="MS P ゴシック"/>
            <family val="3"/>
            <charset val="128"/>
          </rPr>
          <t xml:space="preserve">
</t>
        </r>
      </text>
    </comment>
    <comment ref="S67" authorId="1" shapeId="0" xr:uid="{E7B4C54E-E772-4F59-8567-5C21B0EFBCEE}">
      <text>
        <r>
          <rPr>
            <b/>
            <sz val="9"/>
            <color indexed="81"/>
            <rFont val="MS P ゴシック"/>
            <family val="3"/>
            <charset val="128"/>
          </rPr>
          <t>Lists:
Registered in EU-REACH
Not registered in EU-REACH
Out of scope
Unknown</t>
        </r>
        <r>
          <rPr>
            <sz val="9"/>
            <color indexed="81"/>
            <rFont val="MS P ゴシック"/>
            <family val="3"/>
            <charset val="128"/>
          </rPr>
          <t xml:space="preserve">
</t>
        </r>
      </text>
    </comment>
    <comment ref="X67" authorId="1" shapeId="0" xr:uid="{89D5958D-C681-4452-8A64-0B914EA35A60}">
      <text>
        <r>
          <rPr>
            <b/>
            <sz val="9"/>
            <color indexed="81"/>
            <rFont val="MS P ゴシック"/>
            <family val="3"/>
            <charset val="128"/>
          </rPr>
          <t>Lists:
Existing chemical substances registered
Existing chemical substances not registered
New chemical substances registered
New chemical substances not registered
Not listed
Out of scope
Unknown</t>
        </r>
        <r>
          <rPr>
            <sz val="9"/>
            <color indexed="81"/>
            <rFont val="MS P ゴシック"/>
            <family val="3"/>
            <charset val="128"/>
          </rPr>
          <t xml:space="preserve">
</t>
        </r>
      </text>
    </comment>
    <comment ref="Z67" authorId="1" shapeId="0" xr:uid="{B7ED4CC8-27D5-4AD6-A0BC-5F9E561AA207}">
      <text>
        <r>
          <rPr>
            <b/>
            <sz val="9"/>
            <color indexed="81"/>
            <rFont val="MS P ゴシック"/>
            <family val="3"/>
            <charset val="128"/>
          </rPr>
          <t>Lists:
Listed
Existing chemical substances for which standard registration should be completed
Not listed
Out of scope
Unknown</t>
        </r>
        <r>
          <rPr>
            <sz val="9"/>
            <color indexed="81"/>
            <rFont val="MS P ゴシック"/>
            <family val="3"/>
            <charset val="128"/>
          </rPr>
          <t xml:space="preserve">
</t>
        </r>
      </text>
    </comment>
    <comment ref="AC67" authorId="1" shapeId="0" xr:uid="{957B18DD-B457-4598-80F4-B0DA74340D91}">
      <text>
        <r>
          <rPr>
            <b/>
            <sz val="9"/>
            <color indexed="81"/>
            <rFont val="MS P ゴシック"/>
            <family val="3"/>
            <charset val="128"/>
          </rPr>
          <t>Lists:
Listed
List of Hazardous Substances 5.6 Notified
Not listed
Out of scope
Unknown</t>
        </r>
        <r>
          <rPr>
            <sz val="9"/>
            <color indexed="81"/>
            <rFont val="MS P ゴシック"/>
            <family val="3"/>
            <charset val="128"/>
          </rPr>
          <t xml:space="preserve">
</t>
        </r>
      </text>
    </comment>
    <comment ref="O71" authorId="1" shapeId="0" xr:uid="{4BE56B26-9A2B-44F8-A6B6-991DDA4A4F4A}">
      <text>
        <r>
          <rPr>
            <b/>
            <sz val="9"/>
            <color indexed="81"/>
            <rFont val="MS P ゴシック"/>
            <family val="3"/>
            <charset val="128"/>
          </rPr>
          <t>Lists:
Listed as active substance
Listed as inactive substaces
Polymer exemption
Not listed,Out of scope
Unknown</t>
        </r>
        <r>
          <rPr>
            <sz val="9"/>
            <color indexed="81"/>
            <rFont val="MS P ゴシック"/>
            <family val="3"/>
            <charset val="128"/>
          </rPr>
          <t xml:space="preserve">
</t>
        </r>
      </text>
    </comment>
    <comment ref="P71" authorId="1" shapeId="0" xr:uid="{10F1B5BE-92C7-46B3-8A38-3526CC3E53E3}">
      <text>
        <r>
          <rPr>
            <b/>
            <sz val="9"/>
            <color indexed="81"/>
            <rFont val="MS P ゴシック"/>
            <family val="3"/>
            <charset val="128"/>
          </rPr>
          <t>Lists:
Listed in DSL
Listed in NDSL
Not listed in DSL and NDSL
Out of scope
Unknown</t>
        </r>
        <r>
          <rPr>
            <sz val="9"/>
            <color indexed="81"/>
            <rFont val="MS P ゴシック"/>
            <family val="3"/>
            <charset val="128"/>
          </rPr>
          <t xml:space="preserve">
</t>
        </r>
      </text>
    </comment>
    <comment ref="Q71" authorId="1" shapeId="0" xr:uid="{DB931B78-85C0-471B-A0FE-93E7A40C5236}">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R71" authorId="1" shapeId="0" xr:uid="{F9AA1DA8-2918-42A0-B61F-72A1553AEFDB}">
      <text>
        <r>
          <rPr>
            <b/>
            <sz val="9"/>
            <color indexed="81"/>
            <rFont val="MS P ゴシック"/>
            <family val="3"/>
            <charset val="128"/>
          </rPr>
          <t>Lists:
Registered
Polymer constituted of registered monomer
Not registered
Out of scope
Unknown</t>
        </r>
        <r>
          <rPr>
            <sz val="9"/>
            <color indexed="81"/>
            <rFont val="MS P ゴシック"/>
            <family val="3"/>
            <charset val="128"/>
          </rPr>
          <t xml:space="preserve">
</t>
        </r>
      </text>
    </comment>
    <comment ref="S71" authorId="1" shapeId="0" xr:uid="{97C38212-31A7-49F6-870A-31623A2778C7}">
      <text>
        <r>
          <rPr>
            <b/>
            <sz val="9"/>
            <color indexed="81"/>
            <rFont val="MS P ゴシック"/>
            <family val="3"/>
            <charset val="128"/>
          </rPr>
          <t>Lists:
Registered in EU-REACH
Not registered in EU-REACH
Out of scope
Unknown</t>
        </r>
        <r>
          <rPr>
            <sz val="9"/>
            <color indexed="81"/>
            <rFont val="MS P ゴシック"/>
            <family val="3"/>
            <charset val="128"/>
          </rPr>
          <t xml:space="preserve">
</t>
        </r>
      </text>
    </comment>
    <comment ref="X71" authorId="1" shapeId="0" xr:uid="{048155E8-50D6-4EE5-9BCE-5A4764B8C968}">
      <text>
        <r>
          <rPr>
            <b/>
            <sz val="9"/>
            <color indexed="81"/>
            <rFont val="MS P ゴシック"/>
            <family val="3"/>
            <charset val="128"/>
          </rPr>
          <t>Lists:
Existing chemical substances registered
Existing chemical substances not registered
New chemical substances registered
New chemical substances not registered
Not listed
Out of scope
Unknown</t>
        </r>
        <r>
          <rPr>
            <sz val="9"/>
            <color indexed="81"/>
            <rFont val="MS P ゴシック"/>
            <family val="3"/>
            <charset val="128"/>
          </rPr>
          <t xml:space="preserve">
</t>
        </r>
      </text>
    </comment>
    <comment ref="Z71" authorId="1" shapeId="0" xr:uid="{F8677330-7A63-449C-8F92-08EF3A34DAE0}">
      <text>
        <r>
          <rPr>
            <b/>
            <sz val="9"/>
            <color indexed="81"/>
            <rFont val="MS P ゴシック"/>
            <family val="3"/>
            <charset val="128"/>
          </rPr>
          <t>Lists:
Listed
Existing chemical substances for which standard registration should be completed
Not listed
Out of scope
Unknown</t>
        </r>
        <r>
          <rPr>
            <sz val="9"/>
            <color indexed="81"/>
            <rFont val="MS P ゴシック"/>
            <family val="3"/>
            <charset val="128"/>
          </rPr>
          <t xml:space="preserve">
</t>
        </r>
      </text>
    </comment>
    <comment ref="AC71" authorId="1" shapeId="0" xr:uid="{ADD1C5BC-6F74-42FD-B8BB-F86D8A93C43D}">
      <text>
        <r>
          <rPr>
            <b/>
            <sz val="9"/>
            <color indexed="81"/>
            <rFont val="MS P ゴシック"/>
            <family val="3"/>
            <charset val="128"/>
          </rPr>
          <t>Lists:
Listed
List of Hazardous Substances 5.6 Notified
Not listed
Out of scope
Unknown</t>
        </r>
        <r>
          <rPr>
            <sz val="9"/>
            <color indexed="81"/>
            <rFont val="MS P ゴシック"/>
            <family val="3"/>
            <charset val="128"/>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鳥井　克俊</author>
  </authors>
  <commentList>
    <comment ref="O13" authorId="0" shapeId="0" xr:uid="{1BB7ADD3-A56A-4633-BBBD-F39191BF7E6E}">
      <text>
        <r>
          <rPr>
            <sz val="8"/>
            <color indexed="81"/>
            <rFont val="游ゴシック"/>
            <family val="3"/>
            <charset val="128"/>
            <scheme val="minor"/>
          </rPr>
          <t>TSCA: Toxic Substances Control Act</t>
        </r>
      </text>
    </comment>
    <comment ref="P13" authorId="0" shapeId="0" xr:uid="{46C58256-9388-4703-B8CB-3E9857BBAB97}">
      <text>
        <r>
          <rPr>
            <sz val="8"/>
            <color indexed="81"/>
            <rFont val="游ゴシック"/>
            <family val="3"/>
            <charset val="128"/>
            <scheme val="minor"/>
          </rPr>
          <t xml:space="preserve">CEPA 1999 : Canadian Environmental Protection </t>
        </r>
      </text>
    </comment>
    <comment ref="Q13" authorId="0" shapeId="0" xr:uid="{5CD27CBE-DA9E-454B-955D-07A9607C1A9F}">
      <text>
        <r>
          <rPr>
            <sz val="8"/>
            <color indexed="81"/>
            <rFont val="游ゴシック"/>
            <family val="3"/>
            <charset val="128"/>
            <scheme val="minor"/>
          </rPr>
          <t>REACH: Registration, Evaluation, Authorisation and Restriction of Chemicals</t>
        </r>
      </text>
    </comment>
    <comment ref="R13" authorId="0" shapeId="0" xr:uid="{FF440A2E-1156-4D3C-873E-B6B92CCA0EB9}">
      <text>
        <r>
          <rPr>
            <sz val="8"/>
            <color indexed="81"/>
            <rFont val="游ゴシック"/>
            <family val="3"/>
            <charset val="128"/>
            <scheme val="minor"/>
          </rPr>
          <t>UK-REACH: [UK] Registration, Evaluation, Authorisation and Restriction of Chemicals</t>
        </r>
      </text>
    </comment>
    <comment ref="S13" authorId="0" shapeId="0" xr:uid="{7FA1B116-E97C-4F78-9D84-A09C542B83AF}">
      <text>
        <r>
          <rPr>
            <sz val="8"/>
            <color indexed="81"/>
            <rFont val="游ゴシック"/>
            <family val="3"/>
            <charset val="128"/>
            <scheme val="minor"/>
          </rPr>
          <t>Chem O: Swiss Chemicals Ordinance</t>
        </r>
      </text>
    </comment>
    <comment ref="T13" authorId="0" shapeId="0" xr:uid="{17566BCE-7EF6-4C80-9D19-11C6BDAE7E1F}">
      <text>
        <r>
          <rPr>
            <sz val="8"/>
            <color indexed="81"/>
            <rFont val="游ゴシック"/>
            <family val="3"/>
            <charset val="128"/>
            <scheme val="minor"/>
          </rPr>
          <t>KKDIK: [Turkey] Chemicals Registration Evaluation Authorisation Restriction</t>
        </r>
      </text>
    </comment>
    <comment ref="U13" authorId="0" shapeId="0" xr:uid="{E9AE3EC1-2206-4D52-90CF-E12544AC84D5}">
      <text>
        <r>
          <rPr>
            <sz val="8"/>
            <color indexed="81"/>
            <rFont val="游ゴシック"/>
            <family val="3"/>
            <charset val="128"/>
            <scheme val="minor"/>
          </rPr>
          <t xml:space="preserve">2019ICA: Industrial Chemicals Act </t>
        </r>
      </text>
    </comment>
    <comment ref="V13" authorId="0" shapeId="0" xr:uid="{B15E5767-246E-4641-B7E8-31DE5D963789}">
      <text>
        <r>
          <rPr>
            <sz val="8"/>
            <color indexed="81"/>
            <rFont val="游ゴシック"/>
            <family val="3"/>
            <charset val="128"/>
            <scheme val="minor"/>
          </rPr>
          <t>HSNO: Hazardous Substances and New Organisms Act</t>
        </r>
      </text>
    </comment>
    <comment ref="X13" authorId="0" shapeId="0" xr:uid="{BE2B8FF2-BD26-48E8-84CB-29F225227ABC}">
      <text>
        <r>
          <rPr>
            <sz val="8"/>
            <color indexed="81"/>
            <rFont val="游ゴシック"/>
            <family val="3"/>
            <charset val="128"/>
            <scheme val="minor"/>
          </rPr>
          <t>K-REACH: [Korea] The Act on Registration and Evaluation, etc. of Chemicals</t>
        </r>
      </text>
    </comment>
    <comment ref="Y13" authorId="0" shapeId="0" xr:uid="{53185BBA-6634-459E-87C0-1CD5785A5994}">
      <text>
        <r>
          <rPr>
            <sz val="8"/>
            <color indexed="81"/>
            <rFont val="游ゴシック"/>
            <family val="3"/>
            <charset val="128"/>
            <scheme val="minor"/>
          </rPr>
          <t xml:space="preserve">OSHA: Occupational Safety and Health Act </t>
        </r>
      </text>
    </comment>
    <comment ref="Z13" authorId="0" shapeId="0" xr:uid="{5F80C8B7-59EC-4AB5-9E9C-8A3060754E12}">
      <text>
        <r>
          <rPr>
            <sz val="8"/>
            <color indexed="81"/>
            <rFont val="游ゴシック"/>
            <family val="3"/>
            <charset val="128"/>
            <scheme val="minor"/>
          </rPr>
          <t>TCCSCA: Toxic and Concerned Chemical Substance Control Act</t>
        </r>
      </text>
    </comment>
    <comment ref="AA13" authorId="0" shapeId="0" xr:uid="{34064151-AEB5-4524-8E5D-79032A922691}">
      <text>
        <r>
          <rPr>
            <sz val="8"/>
            <color indexed="81"/>
            <rFont val="游ゴシック"/>
            <family val="3"/>
            <charset val="128"/>
            <scheme val="minor"/>
          </rPr>
          <t>RA No.6969 : Republic Act No. 6969</t>
        </r>
      </text>
    </comment>
    <comment ref="P14" authorId="0" shapeId="0" xr:uid="{64B7D261-68B9-4818-ACFF-EEA79FA9A417}">
      <text>
        <r>
          <rPr>
            <sz val="8"/>
            <color indexed="81"/>
            <rFont val="游ゴシック"/>
            <family val="3"/>
            <charset val="128"/>
            <scheme val="minor"/>
          </rPr>
          <t xml:space="preserve">DSL: Canadian Domestic Substances List
NDSL:  Canadian Non-Domestic Substances List
</t>
        </r>
      </text>
    </comment>
    <comment ref="U14" authorId="0" shapeId="0" xr:uid="{A98D1277-CB85-4DD3-9502-8949EBC3E1B5}">
      <text>
        <r>
          <rPr>
            <sz val="8"/>
            <color indexed="81"/>
            <rFont val="游ゴシック"/>
            <family val="3"/>
            <charset val="128"/>
            <scheme val="minor"/>
          </rPr>
          <t xml:space="preserve">AIIC: Australian Inventory of Industrial Chemicals
</t>
        </r>
      </text>
    </comment>
    <comment ref="V14" authorId="0" shapeId="0" xr:uid="{559D6E41-4F7F-4B86-BEF8-ABC428AFA603}">
      <text>
        <r>
          <rPr>
            <sz val="8"/>
            <color indexed="81"/>
            <rFont val="游ゴシック"/>
            <family val="3"/>
            <charset val="128"/>
            <scheme val="minor"/>
          </rPr>
          <t xml:space="preserve">NZIoC: New Zealand Inventory of Chemicals
</t>
        </r>
      </text>
    </comment>
    <comment ref="W14" authorId="0" shapeId="0" xr:uid="{85B40FE0-5B6A-4B23-8015-2046F4839B20}">
      <text>
        <r>
          <rPr>
            <sz val="8"/>
            <color indexed="81"/>
            <rFont val="游ゴシック"/>
            <family val="3"/>
            <charset val="128"/>
            <scheme val="minor"/>
          </rPr>
          <t xml:space="preserve">IECSC : Inventory of Existing Chemical Substances in China
</t>
        </r>
      </text>
    </comment>
    <comment ref="Z14" authorId="0" shapeId="0" xr:uid="{3F575584-18C8-4E53-A628-CFF330FB4EAD}">
      <text>
        <r>
          <rPr>
            <sz val="8"/>
            <color indexed="81"/>
            <rFont val="游ゴシック"/>
            <family val="3"/>
            <charset val="128"/>
            <scheme val="minor"/>
          </rPr>
          <t>TCSI: Taiwan Chemical Substance Inventory</t>
        </r>
      </text>
    </comment>
    <comment ref="AA14" authorId="0" shapeId="0" xr:uid="{6C60FC8D-65AD-4882-A8F5-483F8911A2FE}">
      <text>
        <r>
          <rPr>
            <sz val="8"/>
            <color indexed="81"/>
            <rFont val="游ゴシック"/>
            <family val="3"/>
            <charset val="128"/>
            <scheme val="minor"/>
          </rPr>
          <t>PICCS: Philippines Inventory of Chemicals and Chemical Substances</t>
        </r>
      </text>
    </comment>
    <comment ref="AB14" authorId="0" shapeId="0" xr:uid="{848F3925-DF13-43BB-8D71-659936FE0334}">
      <text>
        <r>
          <rPr>
            <sz val="8"/>
            <color indexed="81"/>
            <rFont val="游ゴシック"/>
            <family val="3"/>
            <charset val="128"/>
            <scheme val="minor"/>
          </rPr>
          <t>VNECI: Vietnam National Existing Chemical Inventory</t>
        </r>
      </text>
    </comment>
    <comment ref="O15" authorId="1" shapeId="0" xr:uid="{55E97C79-95CE-4E66-B58B-7B554D294FB2}">
      <text>
        <r>
          <rPr>
            <b/>
            <sz val="9"/>
            <color indexed="81"/>
            <rFont val="MS P ゴシック"/>
            <family val="3"/>
            <charset val="128"/>
          </rPr>
          <t>Lists:
Listed as active substance
Listed as inactive substaces
Polymer exemption
Not listed,Out of scope
Unknown</t>
        </r>
        <r>
          <rPr>
            <sz val="9"/>
            <color indexed="81"/>
            <rFont val="MS P ゴシック"/>
            <family val="3"/>
            <charset val="128"/>
          </rPr>
          <t xml:space="preserve">
</t>
        </r>
      </text>
    </comment>
    <comment ref="P15" authorId="1" shapeId="0" xr:uid="{D645A485-0398-4BC3-8911-D7C3FA21721F}">
      <text>
        <r>
          <rPr>
            <b/>
            <sz val="9"/>
            <color indexed="81"/>
            <rFont val="MS P ゴシック"/>
            <family val="3"/>
            <charset val="128"/>
          </rPr>
          <t>Lists:
Listed in DSL
Listed in NDSL
Not listed in DSL and NDSL
Out of scope
Unknown</t>
        </r>
        <r>
          <rPr>
            <sz val="9"/>
            <color indexed="81"/>
            <rFont val="MS P ゴシック"/>
            <family val="3"/>
            <charset val="128"/>
          </rPr>
          <t xml:space="preserve">
</t>
        </r>
      </text>
    </comment>
    <comment ref="Q15" authorId="1" shapeId="0" xr:uid="{C5D93BBA-491A-4A97-97E8-28E8CFB9D931}">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R15" authorId="1" shapeId="0" xr:uid="{4DF0CE1B-7C9D-4E82-91DD-77BF4B506638}">
      <text>
        <r>
          <rPr>
            <b/>
            <sz val="9"/>
            <color indexed="81"/>
            <rFont val="MS P ゴシック"/>
            <family val="3"/>
            <charset val="128"/>
          </rPr>
          <t>Lists:
Registered
Polymer constituted of registered monomer
Not registered
Out of scope
Unknown</t>
        </r>
        <r>
          <rPr>
            <sz val="9"/>
            <color indexed="81"/>
            <rFont val="MS P ゴシック"/>
            <family val="3"/>
            <charset val="128"/>
          </rPr>
          <t xml:space="preserve">
</t>
        </r>
      </text>
    </comment>
    <comment ref="S15" authorId="1" shapeId="0" xr:uid="{793B9EEB-A20E-4D26-B780-429008858D6E}">
      <text>
        <r>
          <rPr>
            <b/>
            <sz val="9"/>
            <color indexed="81"/>
            <rFont val="MS P ゴシック"/>
            <family val="3"/>
            <charset val="128"/>
          </rPr>
          <t>Lists:
Registered in EU-REACH
Not registered in EU-REACH
Out of scope
Unknown</t>
        </r>
        <r>
          <rPr>
            <sz val="9"/>
            <color indexed="81"/>
            <rFont val="MS P ゴシック"/>
            <family val="3"/>
            <charset val="128"/>
          </rPr>
          <t xml:space="preserve">
</t>
        </r>
      </text>
    </comment>
    <comment ref="X15" authorId="1" shapeId="0" xr:uid="{932A8785-6CE7-49B3-8F08-1907E5B72D17}">
      <text>
        <r>
          <rPr>
            <b/>
            <sz val="9"/>
            <color indexed="81"/>
            <rFont val="MS P ゴシック"/>
            <family val="3"/>
            <charset val="128"/>
          </rPr>
          <t>Lists:
Existing chemical substances registered
Existing chemical substances not registered
New chemical substances registered
New chemical substances not registered
Not listed
Out of scope
Unknown</t>
        </r>
        <r>
          <rPr>
            <sz val="9"/>
            <color indexed="81"/>
            <rFont val="MS P ゴシック"/>
            <family val="3"/>
            <charset val="128"/>
          </rPr>
          <t xml:space="preserve">
</t>
        </r>
      </text>
    </comment>
    <comment ref="Z15" authorId="1" shapeId="0" xr:uid="{9E6FB64B-BA6A-4F24-B6AF-77DB6EED27D4}">
      <text>
        <r>
          <rPr>
            <b/>
            <sz val="9"/>
            <color indexed="81"/>
            <rFont val="MS P ゴシック"/>
            <family val="3"/>
            <charset val="128"/>
          </rPr>
          <t>Lists:
Listed
Existing chemical substances for which standard registration should be completed
Not listed
Out of scope
Unknown</t>
        </r>
        <r>
          <rPr>
            <sz val="9"/>
            <color indexed="81"/>
            <rFont val="MS P ゴシック"/>
            <family val="3"/>
            <charset val="128"/>
          </rPr>
          <t xml:space="preserve">
</t>
        </r>
      </text>
    </comment>
    <comment ref="AC15" authorId="1" shapeId="0" xr:uid="{944D0194-A25D-49E4-879B-A80A35AC3F5A}">
      <text>
        <r>
          <rPr>
            <b/>
            <sz val="9"/>
            <color indexed="81"/>
            <rFont val="MS P ゴシック"/>
            <family val="3"/>
            <charset val="128"/>
          </rPr>
          <t>Lists:
Listed
List of Hazardous Substances 5.6 Notified
Not listed
Out of scope
Unknown</t>
        </r>
        <r>
          <rPr>
            <sz val="9"/>
            <color indexed="81"/>
            <rFont val="MS P ゴシック"/>
            <family val="3"/>
            <charset val="128"/>
          </rPr>
          <t xml:space="preserve">
</t>
        </r>
      </text>
    </comment>
    <comment ref="Q19" authorId="1" shapeId="0" xr:uid="{3AFABBEF-7E32-4176-B827-A06EC13065C0}">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Q23" authorId="1" shapeId="0" xr:uid="{E84FEBB6-B8C9-4B19-8416-08289ED1B103}">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Q27" authorId="1" shapeId="0" xr:uid="{8E479080-7056-4571-B008-50930B0AD529}">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Q31" authorId="1" shapeId="0" xr:uid="{15EBEAC7-E561-495B-B50F-AAEB124B5DC1}">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Q35" authorId="1" shapeId="0" xr:uid="{3EA40E76-226D-44B9-AEAC-46B618057C54}">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Q39" authorId="1" shapeId="0" xr:uid="{02272FC5-A74F-46A2-A0EB-3A1C63C30001}">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Q43" authorId="1" shapeId="0" xr:uid="{BC715497-DF10-4B01-A4E4-A2DDC6BC336C}">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Q47" authorId="1" shapeId="0" xr:uid="{D5846D8A-2F21-4A1B-B93C-4BFF6B920D6C}">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Q51" authorId="1" shapeId="0" xr:uid="{64E15DE2-711E-4732-9E34-6031587C2D6A}">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Q55" authorId="1" shapeId="0" xr:uid="{71B70018-DE88-46BD-8ADB-C234FDFA7F1B}">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Q59" authorId="1" shapeId="0" xr:uid="{A1B3D08E-126A-436E-A6F8-5AA41B330D0E}">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Q63" authorId="1" shapeId="0" xr:uid="{C484EAB1-482E-4D5A-8ECF-14B487C325CD}">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Q67" authorId="1" shapeId="0" xr:uid="{85B97D03-541F-477F-9E1B-BBE62ABFC359}">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 ref="Q71" authorId="1" shapeId="0" xr:uid="{ECBB3252-EC49-4B24-84C5-EB8759E8AFFE}">
      <text>
        <r>
          <rPr>
            <b/>
            <sz val="9"/>
            <color indexed="81"/>
            <rFont val="MS P ゴシック"/>
            <family val="3"/>
            <charset val="128"/>
          </rPr>
          <t>Lists:
Registered
Polymer constituted of registered monomer
Not registered
Out of scope (registration exemption・article)
Unknown</t>
        </r>
        <r>
          <rPr>
            <sz val="9"/>
            <color indexed="81"/>
            <rFont val="MS P ゴシック"/>
            <family val="3"/>
            <charset val="128"/>
          </rPr>
          <t xml:space="preserve">
</t>
        </r>
      </text>
    </comment>
  </commentList>
</comments>
</file>

<file path=xl/sharedStrings.xml><?xml version="1.0" encoding="utf-8"?>
<sst xmlns="http://schemas.openxmlformats.org/spreadsheetml/2006/main" count="835" uniqueCount="287">
  <si>
    <t>SDS</t>
    <phoneticPr fontId="1"/>
  </si>
  <si>
    <t>chemSHERPA</t>
    <phoneticPr fontId="1"/>
  </si>
  <si>
    <t>No.</t>
    <phoneticPr fontId="1"/>
  </si>
  <si>
    <t>EU</t>
    <phoneticPr fontId="1"/>
  </si>
  <si>
    <t>※3TG：Tin, Tantalum, Tungsten, Gold</t>
    <phoneticPr fontId="1"/>
  </si>
  <si>
    <t>TSCA</t>
    <phoneticPr fontId="1"/>
  </si>
  <si>
    <t>CEPA 1999</t>
    <phoneticPr fontId="1"/>
  </si>
  <si>
    <t>DSL/NDSL</t>
    <phoneticPr fontId="1"/>
  </si>
  <si>
    <t>REACH</t>
    <phoneticPr fontId="1"/>
  </si>
  <si>
    <t>UK-REACH</t>
    <phoneticPr fontId="1"/>
  </si>
  <si>
    <t>Chem O</t>
    <phoneticPr fontId="1"/>
  </si>
  <si>
    <t>KKDIK</t>
    <phoneticPr fontId="1"/>
  </si>
  <si>
    <t>2019 ICA</t>
    <phoneticPr fontId="1"/>
  </si>
  <si>
    <t>AIIC</t>
    <phoneticPr fontId="1"/>
  </si>
  <si>
    <t>HSNO</t>
    <phoneticPr fontId="1"/>
  </si>
  <si>
    <t>IECSC</t>
    <phoneticPr fontId="1"/>
  </si>
  <si>
    <t>K-REACH</t>
    <phoneticPr fontId="1"/>
  </si>
  <si>
    <t>TCCSCA</t>
    <phoneticPr fontId="1"/>
  </si>
  <si>
    <t>TCSI</t>
    <phoneticPr fontId="1"/>
  </si>
  <si>
    <t>RA No.6969</t>
    <phoneticPr fontId="1"/>
  </si>
  <si>
    <t>PICCS</t>
    <phoneticPr fontId="1"/>
  </si>
  <si>
    <t>VNECI</t>
    <phoneticPr fontId="1"/>
  </si>
  <si>
    <t>%</t>
    <phoneticPr fontId="1"/>
  </si>
  <si>
    <t>https://chemsherpa.net/</t>
    <phoneticPr fontId="1"/>
  </si>
  <si>
    <t>https://www.chem-info.nite.go.jp/chem/chrip/chrip_search/systemTop</t>
  </si>
  <si>
    <t>68187-11-1</t>
    <phoneticPr fontId="1"/>
  </si>
  <si>
    <t>1309-64-4</t>
    <phoneticPr fontId="1"/>
  </si>
  <si>
    <t>1-543</t>
    <phoneticPr fontId="1"/>
  </si>
  <si>
    <t>15-2</t>
    <phoneticPr fontId="1"/>
  </si>
  <si>
    <t>C.I. Pigment blue 36</t>
    <phoneticPr fontId="1"/>
  </si>
  <si>
    <t>Diantimony trioxide</t>
    <phoneticPr fontId="1"/>
  </si>
  <si>
    <t>1-23,1-267,1-284</t>
  </si>
  <si>
    <t>1-23,1-267,1-284</t>
    <phoneticPr fontId="1"/>
  </si>
  <si>
    <t xml:space="preserve">Request for Providing Product Information </t>
  </si>
  <si>
    <t>Dainichiseika Color &amp; Chemicals Mfg. Co., Ltd.</t>
  </si>
  <si>
    <t>1. Product name and contact information</t>
  </si>
  <si>
    <t>Date of preparation</t>
  </si>
  <si>
    <t>Name of your product</t>
  </si>
  <si>
    <t>Contact info</t>
  </si>
  <si>
    <t>Company</t>
  </si>
  <si>
    <t>Dept.</t>
  </si>
  <si>
    <t>Person in charge</t>
  </si>
  <si>
    <t>Address</t>
  </si>
  <si>
    <t>Phone No.</t>
    <phoneticPr fontId="1"/>
  </si>
  <si>
    <t>E-mail</t>
  </si>
  <si>
    <t>Name of manufacturer</t>
  </si>
  <si>
    <t>Y</t>
    <phoneticPr fontId="1"/>
  </si>
  <si>
    <t>M</t>
    <phoneticPr fontId="1"/>
  </si>
  <si>
    <t>D</t>
    <phoneticPr fontId="1"/>
  </si>
  <si>
    <t xml:space="preserve">2. Documents to be submitted </t>
  </si>
  <si>
    <t>Please submit an updated SDS prepared in the Japanese language in compliance with the applicable laws of Japan.</t>
  </si>
  <si>
    <r>
      <t xml:space="preserve">Please fill in the sheets </t>
    </r>
    <r>
      <rPr>
        <b/>
        <u/>
        <sz val="12"/>
        <color theme="1"/>
        <rFont val="游ゴシック"/>
        <family val="3"/>
        <charset val="128"/>
        <scheme val="minor"/>
      </rPr>
      <t>listed below</t>
    </r>
    <r>
      <rPr>
        <b/>
        <sz val="12"/>
        <color theme="1"/>
        <rFont val="游ゴシック"/>
        <family val="3"/>
        <charset val="128"/>
        <scheme val="minor"/>
      </rPr>
      <t xml:space="preserve"> (with the following names) in this Excel file and submit it to us.</t>
    </r>
    <phoneticPr fontId="1"/>
  </si>
  <si>
    <t>Please submit the latest version of chemSHERPA.</t>
    <phoneticPr fontId="1"/>
  </si>
  <si>
    <t>Refer to the website below for how to prepare the document.</t>
  </si>
  <si>
    <t>Status of Use of Substances Prohibited by Dainichiseika Group</t>
  </si>
  <si>
    <t>Company name</t>
  </si>
  <si>
    <t>Department</t>
  </si>
  <si>
    <t>Status of use of substances prohibited by Dainichiseika Group</t>
  </si>
  <si>
    <t>Substances prohibited by Dainichiseika Group</t>
  </si>
  <si>
    <t>The substances that Dainichiseika Group prohibits to be used in the raw materials are either those restricted by the regulations below or those Dainichiseika autonomously designates as such. The chemical substances for which the relevant regulations set forth the upper limit thereof are prohibited to be used in the amount equivalent to or above the regulated upper limit.
The current regulations provided by the relevant authorities at the time of preparation of the survey report shall apply.</t>
    <phoneticPr fontId="1"/>
  </si>
  <si>
    <t xml:space="preserve">Chemical Substances Control Law
・Class I Specified Chemical Substances </t>
    <phoneticPr fontId="1"/>
  </si>
  <si>
    <t>Industrial Safety and Health Act
・Hazardous substances, etc. prohibited to be manufactured</t>
    <phoneticPr fontId="1"/>
  </si>
  <si>
    <t>Poisonous and Deleterious Substances Control Act
・Specified poisonous substances</t>
    <phoneticPr fontId="1"/>
  </si>
  <si>
    <t>RoHS Directive
・Hazardous substances restricted in their use</t>
  </si>
  <si>
    <t>Japan</t>
  </si>
  <si>
    <t>*For the chemical substances restricted in each of the regulations, please refer to "National Institute of Technology and Evaluation: Chemical Risk Information Platform (NITE-CHRIP)" below</t>
  </si>
  <si>
    <t>Special notes: please list up any prohibited substances being used</t>
  </si>
  <si>
    <t>CAS Registration Number 
 (CAS RN)</t>
    <phoneticPr fontId="1"/>
  </si>
  <si>
    <t>Content ratio
 (%)</t>
    <phoneticPr fontId="1"/>
  </si>
  <si>
    <t xml:space="preserve">Impurity or not
</t>
  </si>
  <si>
    <t>Composite oxide or not</t>
    <phoneticPr fontId="1"/>
  </si>
  <si>
    <t>Chemical Substances Control Law</t>
    <phoneticPr fontId="1"/>
  </si>
  <si>
    <t>ENCS</t>
    <phoneticPr fontId="1"/>
  </si>
  <si>
    <t>MITI No.</t>
    <phoneticPr fontId="1"/>
  </si>
  <si>
    <t>ISHL</t>
    <phoneticPr fontId="1"/>
  </si>
  <si>
    <t>ISHA No.</t>
    <phoneticPr fontId="1"/>
  </si>
  <si>
    <t>Obligation for labelling and notification</t>
  </si>
  <si>
    <t xml:space="preserve">Japan </t>
    <phoneticPr fontId="1"/>
  </si>
  <si>
    <t>Industrial Safety and Health Act</t>
    <phoneticPr fontId="1"/>
  </si>
  <si>
    <t xml:space="preserve">Product Components Information </t>
    <phoneticPr fontId="1"/>
  </si>
  <si>
    <t xml:space="preserve">Product Components Information </t>
    <phoneticPr fontId="1"/>
  </si>
  <si>
    <t xml:space="preserve">U.S.A. </t>
  </si>
  <si>
    <t>Canada</t>
  </si>
  <si>
    <t>U.K.</t>
  </si>
  <si>
    <t>Switzerland</t>
  </si>
  <si>
    <t>Turkey</t>
  </si>
  <si>
    <t>Australia</t>
  </si>
  <si>
    <t>New Zealand</t>
  </si>
  <si>
    <t>China</t>
  </si>
  <si>
    <t>China REACH</t>
  </si>
  <si>
    <t>NZIoC</t>
    <phoneticPr fontId="1"/>
  </si>
  <si>
    <t>South Korea</t>
  </si>
  <si>
    <t>OSHA</t>
  </si>
  <si>
    <t>Taiwan</t>
  </si>
  <si>
    <t>Philippines</t>
  </si>
  <si>
    <t>Vietnam</t>
  </si>
  <si>
    <t>Thailand</t>
  </si>
  <si>
    <t>Law on Chemicals in Vietnam</t>
  </si>
  <si>
    <t>Hazardous Substance Control Act</t>
  </si>
  <si>
    <t>Status of Use of Substances in Responsible Procurement of Minerals, etc.</t>
    <phoneticPr fontId="1"/>
  </si>
  <si>
    <t>Name of your product</t>
    <phoneticPr fontId="1"/>
  </si>
  <si>
    <t>Name of your product</t>
    <phoneticPr fontId="1"/>
  </si>
  <si>
    <t>Request for your cooperation in survey on responsible procurement of minerals</t>
    <phoneticPr fontId="1"/>
  </si>
  <si>
    <t>Dainichiseika Group designates the following CSR Procurement Guidelines in connection with our "Responsible Mineral Procurement". 
 1) Never use conflict minerals that cause the infringement on human rights, environmental destruction, and other
     conflicts and become the source of funding for armed groups.
 2) Make efforts to procure minerals from conflict-free smelters selected by organizations such as the RMI
     (Responsible Minerals Initiative).
 3) If, in the unlikely event that the use of conflict-minerals financing armed groups comes to light, make prompt
     efforts to remedy such a situation.
Having said the above, we request you to cooperate in the following survey on mineral procurement as part of our Due Diligence scheme.</t>
    <phoneticPr fontId="1"/>
  </si>
  <si>
    <t>Inquiry 1</t>
    <phoneticPr fontId="1"/>
  </si>
  <si>
    <t>"CMRT: 3TG (4 Minerals)"</t>
    <phoneticPr fontId="1"/>
  </si>
  <si>
    <t>Is 3TG intentionally added or used in the products or</t>
    <phoneticPr fontId="1"/>
  </si>
  <si>
    <t xml:space="preserve"> manufacture processes of "CMRT: 3TG (4 minerals)"?</t>
    <phoneticPr fontId="1"/>
  </si>
  <si>
    <t>Tin</t>
  </si>
  <si>
    <t>Tantalum</t>
  </si>
  <si>
    <t>Tungsten</t>
  </si>
  <si>
    <t>Gold</t>
  </si>
  <si>
    <t>No</t>
  </si>
  <si>
    <t>Yes</t>
  </si>
  <si>
    <t>Inquiry 2</t>
  </si>
  <si>
    <t xml:space="preserve"> "Expanded Mineral Reporting Template"</t>
    <phoneticPr fontId="1"/>
  </si>
  <si>
    <t>Is cobalt or natural mica intentionally added or</t>
    <phoneticPr fontId="1"/>
  </si>
  <si>
    <t xml:space="preserve"> used in the products or manufacture processes of "Expanded Mineral Reporting Template"?</t>
    <phoneticPr fontId="1"/>
  </si>
  <si>
    <t>Cobalt</t>
  </si>
  <si>
    <t>*The use of only natural mica is surveyed here.</t>
  </si>
  <si>
    <t>Mica</t>
  </si>
  <si>
    <t>Inquiry 3</t>
  </si>
  <si>
    <t>"other items"</t>
    <phoneticPr fontId="1"/>
  </si>
  <si>
    <t>Is any of the following substances intentionally added or used in the products</t>
    <phoneticPr fontId="1"/>
  </si>
  <si>
    <t xml:space="preserve"> or manufacture processes of "other items"?</t>
    <phoneticPr fontId="1"/>
  </si>
  <si>
    <t>Aluminum</t>
  </si>
  <si>
    <t>Copper</t>
    <phoneticPr fontId="1"/>
  </si>
  <si>
    <t>Lithium</t>
  </si>
  <si>
    <t>Nickel</t>
  </si>
  <si>
    <t>Lead</t>
  </si>
  <si>
    <t>Graphite</t>
  </si>
  <si>
    <t>Pulp</t>
  </si>
  <si>
    <t>Palm oil</t>
    <phoneticPr fontId="1"/>
  </si>
  <si>
    <t>Zinc</t>
  </si>
  <si>
    <t xml:space="preserve">In view of the international trend involving the responsible procurement of minerals (with regard to ESG risks, expansion of target minerals, etc.), we are carrying out a simple, preliminary survey on these minerals in advance in addition to those minerals within the scope of CMRT and EMRT.
*The survey targets only natural minerals. </t>
  </si>
  <si>
    <t xml:space="preserve">Special Notes: Please describe any information to be noted in connection with procurement of minerals, etc. </t>
  </si>
  <si>
    <t>*Depending on the replies above, we may request you to further cooperate with an additional survey.</t>
  </si>
  <si>
    <t xml:space="preserve">  (Information on applicable regulations on components and existing registration of chemical substances)
       Please comply with the latest information provided by the relevant authorities at the date of preparation of the survey sheet.
       Information required by Japanese regulations is obligatory. In case the foreign regulations are not known, select "Unknown".
       In case multiple answers are possible for the Industrial Safety Act, etc, select one from them, and describe the other possible
       answers in the section of Special Notes.
       With regard to Vietnam and Thailand, the official inventory has not been publicized, and therefore please describe the
       information available at the time of preparation of this survey sheet.</t>
    <phoneticPr fontId="1"/>
  </si>
  <si>
    <t>Name of regulation</t>
    <phoneticPr fontId="1"/>
  </si>
  <si>
    <t>Country or region</t>
  </si>
  <si>
    <t>New chemical substances with low production volume</t>
    <phoneticPr fontId="1"/>
  </si>
  <si>
    <t>New chemical substances in a small quantity</t>
    <phoneticPr fontId="1"/>
  </si>
  <si>
    <t>Out of scope</t>
  </si>
  <si>
    <t>Existing chemical substances</t>
  </si>
  <si>
    <t>Class I Specified Chemical Substances</t>
    <phoneticPr fontId="1"/>
  </si>
  <si>
    <t>Class II Specified Chemical Substances</t>
    <phoneticPr fontId="1"/>
  </si>
  <si>
    <t>Chemical Substances subject to monitoring</t>
    <phoneticPr fontId="1"/>
  </si>
  <si>
    <t>Priority Assessment Chemical Substances</t>
    <phoneticPr fontId="1"/>
  </si>
  <si>
    <t>General Chemical Substances</t>
  </si>
  <si>
    <t>General Chemical Substances</t>
    <phoneticPr fontId="1"/>
  </si>
  <si>
    <t>Specific General Chemical Substances</t>
    <phoneticPr fontId="1"/>
  </si>
  <si>
    <t>Impurity</t>
  </si>
  <si>
    <t>Specified Chemicals Ordinance</t>
    <phoneticPr fontId="1"/>
  </si>
  <si>
    <t>1-Group substances</t>
    <phoneticPr fontId="1"/>
  </si>
  <si>
    <t>2-Group substances</t>
  </si>
  <si>
    <t>2-Group substances</t>
    <phoneticPr fontId="1"/>
  </si>
  <si>
    <t>3-Group substances</t>
    <phoneticPr fontId="1"/>
  </si>
  <si>
    <t>Cabinet Order Number</t>
    <phoneticPr fontId="1"/>
  </si>
  <si>
    <t>Organic Solvents Ordinance</t>
    <phoneticPr fontId="1"/>
  </si>
  <si>
    <t>PRTR-SDS Law</t>
    <phoneticPr fontId="1"/>
  </si>
  <si>
    <t>Poisonous and Deleterious Substances Control Act</t>
    <phoneticPr fontId="1"/>
  </si>
  <si>
    <t>Regulation</t>
    <phoneticPr fontId="1"/>
  </si>
  <si>
    <t>Specific poisonous substance</t>
  </si>
  <si>
    <t>No</t>
    <phoneticPr fontId="1"/>
  </si>
  <si>
    <t>II Class Organic Solvents, etc.</t>
    <phoneticPr fontId="1"/>
  </si>
  <si>
    <t>III Class Organic Solvents, etc.</t>
    <phoneticPr fontId="1"/>
  </si>
  <si>
    <t>I Class Organic Solvents, etc.</t>
    <phoneticPr fontId="1"/>
  </si>
  <si>
    <t>Class I Designated Chemical Substances</t>
  </si>
  <si>
    <t>2-Group substances (Special organic solvents)</t>
    <phoneticPr fontId="1"/>
  </si>
  <si>
    <t>Existing chemical substances</t>
    <phoneticPr fontId="1"/>
  </si>
  <si>
    <t>Chemical substances before public notice</t>
    <phoneticPr fontId="1"/>
  </si>
  <si>
    <t>Ordinance on Prevention of Tetraalkyl Lead Poisoning</t>
    <phoneticPr fontId="1"/>
  </si>
  <si>
    <t>Ordinance on Prevention of Lead Poisoning</t>
    <phoneticPr fontId="1"/>
  </si>
  <si>
    <t>Mutagenic chemicals</t>
    <phoneticPr fontId="1"/>
  </si>
  <si>
    <t>Skin disorders, chemical substances, etc.</t>
    <phoneticPr fontId="1"/>
  </si>
  <si>
    <t xml:space="preserve">chemical substances of Carcinogens </t>
    <phoneticPr fontId="1"/>
  </si>
  <si>
    <t>dangerous goods</t>
    <phoneticPr fontId="1"/>
  </si>
  <si>
    <t>remarks</t>
    <phoneticPr fontId="1"/>
  </si>
  <si>
    <t>Intermediates</t>
    <phoneticPr fontId="1"/>
  </si>
  <si>
    <t>Low concern high molecular compounds (Polymers)</t>
    <phoneticPr fontId="1"/>
  </si>
  <si>
    <t>Chemical substances used for research purposes</t>
    <phoneticPr fontId="1"/>
  </si>
  <si>
    <t>Upper row : Component name（JPN）
Lower row : Component name（ENG）</t>
    <phoneticPr fontId="1"/>
  </si>
  <si>
    <r>
      <t>Japan: information on applicable regulations on components and existing registration of chemical substances　　"</t>
    </r>
    <r>
      <rPr>
        <b/>
        <u/>
        <sz val="14"/>
        <color rgb="FFFF0000"/>
        <rFont val="游ゴシック"/>
        <family val="3"/>
        <charset val="128"/>
        <scheme val="minor"/>
      </rPr>
      <t>Red</t>
    </r>
    <r>
      <rPr>
        <b/>
        <u/>
        <sz val="14"/>
        <color theme="1"/>
        <rFont val="游ゴシック"/>
        <family val="3"/>
        <charset val="128"/>
        <scheme val="minor"/>
      </rPr>
      <t>": Required items, "</t>
    </r>
    <r>
      <rPr>
        <b/>
        <u/>
        <sz val="14"/>
        <color rgb="FF0000FF"/>
        <rFont val="游ゴシック"/>
        <family val="3"/>
        <charset val="128"/>
        <scheme val="minor"/>
      </rPr>
      <t>Blue</t>
    </r>
    <r>
      <rPr>
        <b/>
        <u/>
        <sz val="14"/>
        <color theme="1"/>
        <rFont val="游ゴシック"/>
        <family val="3"/>
        <charset val="128"/>
        <scheme val="minor"/>
      </rPr>
      <t>": Fill in if applicable, "Black": Optional items (fill in if possible)</t>
    </r>
    <phoneticPr fontId="1"/>
  </si>
  <si>
    <t>Out of scope</t>
    <phoneticPr fontId="1"/>
  </si>
  <si>
    <t xml:space="preserve">Special Notes: please describe below any information on existing registration of chemical substances or numbers outside Japan </t>
    <phoneticPr fontId="1"/>
  </si>
  <si>
    <t>[Make sure the total to be 100%]</t>
    <phoneticPr fontId="1"/>
  </si>
  <si>
    <t xml:space="preserve">Special Notes: please describe below any information on the product components to be noted </t>
    <phoneticPr fontId="1"/>
  </si>
  <si>
    <t>Aluminium oxide</t>
    <phoneticPr fontId="1"/>
  </si>
  <si>
    <t xml:space="preserve">	Cobalt oxide</t>
    <phoneticPr fontId="1"/>
  </si>
  <si>
    <t>Chromium oxide</t>
    <phoneticPr fontId="1"/>
  </si>
  <si>
    <t>Listed as active substance</t>
  </si>
  <si>
    <t>Listed in DSL</t>
  </si>
  <si>
    <t>Registered</t>
  </si>
  <si>
    <t>Registered in EU-REACH</t>
  </si>
  <si>
    <t>Resistered</t>
  </si>
  <si>
    <t>Not registered</t>
  </si>
  <si>
    <t>Listed</t>
  </si>
  <si>
    <t>Unknown</t>
  </si>
  <si>
    <t>② DNS Prohibited Materials</t>
    <phoneticPr fontId="1"/>
  </si>
  <si>
    <t>① Request for Information</t>
    <phoneticPr fontId="1"/>
  </si>
  <si>
    <t>③-1 Component Composition Data</t>
    <phoneticPr fontId="1"/>
  </si>
  <si>
    <t>③-2 Overseas inventory</t>
    <phoneticPr fontId="1"/>
  </si>
  <si>
    <t>④ Procurement of Minerals</t>
    <phoneticPr fontId="1"/>
  </si>
  <si>
    <t>Foreign countries: information on existing chemical substance registration 　　: Optional items (fill in if possible)</t>
    <phoneticPr fontId="1"/>
  </si>
  <si>
    <t>Metal elements, etc.</t>
    <phoneticPr fontId="1"/>
  </si>
  <si>
    <t>Control number</t>
    <phoneticPr fontId="1"/>
  </si>
  <si>
    <t>Existing chemical substances registered</t>
  </si>
  <si>
    <t>Not listed</t>
  </si>
  <si>
    <t>Existing chemical substances for which standard registration should be completed</t>
  </si>
  <si>
    <t xml:space="preserve">108-88-3 </t>
    <phoneticPr fontId="1"/>
  </si>
  <si>
    <t>103-11-7</t>
    <phoneticPr fontId="1"/>
  </si>
  <si>
    <t>Epoxy/acid adduct resin</t>
    <phoneticPr fontId="1"/>
  </si>
  <si>
    <t>Toluene</t>
    <phoneticPr fontId="1"/>
  </si>
  <si>
    <t>2-Ethylhexyl acrylate</t>
    <phoneticPr fontId="1"/>
  </si>
  <si>
    <t>Others</t>
    <phoneticPr fontId="1"/>
  </si>
  <si>
    <t>Antioxidant</t>
    <phoneticPr fontId="1"/>
  </si>
  <si>
    <t>Additive</t>
    <phoneticPr fontId="1"/>
  </si>
  <si>
    <t>Listed</t>
    <phoneticPr fontId="1"/>
  </si>
  <si>
    <t>Non-disclosure</t>
  </si>
  <si>
    <t>Non-disclosure</t>
    <phoneticPr fontId="1"/>
  </si>
  <si>
    <t>3-2,3-60</t>
    <phoneticPr fontId="1"/>
  </si>
  <si>
    <t>No,I Class Organic Solvents, etc.,II Class Organic Solvents, etc.,III Class Organic Solvents, etc.</t>
    <phoneticPr fontId="1"/>
  </si>
  <si>
    <t>II Class Organic Solvents</t>
  </si>
  <si>
    <t>Hazardous substance</t>
  </si>
  <si>
    <t>76-2</t>
    <phoneticPr fontId="1"/>
  </si>
  <si>
    <t>2-990</t>
    <phoneticPr fontId="1"/>
  </si>
  <si>
    <t>Not registered in EU-REACH</t>
  </si>
  <si>
    <t>Existing chemical substances not registered</t>
  </si>
  <si>
    <t>Not listed in DSL and NDSL</t>
  </si>
  <si>
    <t>Pre-registered</t>
  </si>
  <si>
    <t>List of Hazardous Substances 5.6 Notified</t>
  </si>
  <si>
    <t>Industrial Safety and Health Act (notification, display) → below threshold</t>
    <phoneticPr fontId="1"/>
  </si>
  <si>
    <t>Substances designated by Dainichiseika Group
5-1: Specified azo dyes and pigments (generating certain amines)
5-2: Substances destroying the ozone layer (Act for Protection of the Ozone Layer through Regulation of Specified Substances and Other Measures)
5-3: Polychlorinated terphenyls (PCTs)
5-4: Radioactive substances (IEC 62474 DSL )
5-5: Specified tributyl tin (TBT), triphenyl tin (TPT)
*5-1, 5-3, 5-5  are mentioned in "REACH Rules, List of Restricted Substances, Annex XVII"</t>
    <phoneticPr fontId="1"/>
  </si>
  <si>
    <t>Conversion factor</t>
    <phoneticPr fontId="1"/>
  </si>
  <si>
    <t>Non</t>
    <phoneticPr fontId="1"/>
  </si>
  <si>
    <t>Non-disclosure</t>
    <phoneticPr fontId="1"/>
  </si>
  <si>
    <t>9-38</t>
    <phoneticPr fontId="1"/>
  </si>
  <si>
    <t>9-172</t>
    <phoneticPr fontId="1"/>
  </si>
  <si>
    <t>9-142</t>
    <phoneticPr fontId="1"/>
  </si>
  <si>
    <t>9-407</t>
    <phoneticPr fontId="1"/>
  </si>
  <si>
    <t>9-379</t>
    <phoneticPr fontId="1"/>
  </si>
  <si>
    <t>9-605</t>
    <phoneticPr fontId="1"/>
  </si>
  <si>
    <t>Cr</t>
    <phoneticPr fontId="1"/>
  </si>
  <si>
    <t>Co</t>
    <phoneticPr fontId="1"/>
  </si>
  <si>
    <t>7681-65-4</t>
    <phoneticPr fontId="1"/>
  </si>
  <si>
    <t>Copper iodide</t>
    <phoneticPr fontId="1"/>
  </si>
  <si>
    <t xml:space="preserve">	
1-295</t>
    <phoneticPr fontId="1"/>
  </si>
  <si>
    <t>Each Composite oxide name</t>
    <phoneticPr fontId="1"/>
  </si>
  <si>
    <t>Content ratio
 (%)</t>
    <phoneticPr fontId="1"/>
  </si>
  <si>
    <t xml:space="preserve"> YES or No</t>
    <phoneticPr fontId="1"/>
  </si>
  <si>
    <t>Not registered</t>
    <phoneticPr fontId="1"/>
  </si>
  <si>
    <t>July</t>
  </si>
  <si>
    <t>daicolor1-123</t>
    <phoneticPr fontId="1"/>
  </si>
  <si>
    <t>Dainichiseika Color &amp; Chemicals Mfg. Co., Ltd.</t>
    <phoneticPr fontId="1"/>
  </si>
  <si>
    <t>Quality Products Supervisory Department, CSR/ESG Promotion Group Headquarters</t>
    <phoneticPr fontId="1"/>
  </si>
  <si>
    <t>Taro Dainichi</t>
    <phoneticPr fontId="1"/>
  </si>
  <si>
    <t>1-9-4, Nihonnbashibakurocyo, Cyuo-ku, Tokyo, JAPAN</t>
    <phoneticPr fontId="1"/>
  </si>
  <si>
    <t>+81-1-2345-6789</t>
    <phoneticPr fontId="1"/>
  </si>
  <si>
    <t>abc@daicolor.co.jp</t>
    <phoneticPr fontId="1"/>
  </si>
  <si>
    <t>Inorganic copper salts</t>
    <phoneticPr fontId="1"/>
  </si>
  <si>
    <t xml:space="preserve">Sb </t>
    <phoneticPr fontId="1"/>
  </si>
  <si>
    <t>数字だけ</t>
    <rPh sb="0" eb="2">
      <t>スウジ</t>
    </rPh>
    <phoneticPr fontId="1"/>
  </si>
  <si>
    <t>チェック</t>
    <phoneticPr fontId="1"/>
  </si>
  <si>
    <t>13-2</t>
    <phoneticPr fontId="1"/>
  </si>
  <si>
    <t>・Contains PCB as an impurity.</t>
    <phoneticPr fontId="1"/>
  </si>
  <si>
    <t>1336-36-3</t>
    <phoneticPr fontId="1"/>
  </si>
  <si>
    <t>Polychlorobiphenyl</t>
    <phoneticPr fontId="1"/>
  </si>
  <si>
    <t>-</t>
    <phoneticPr fontId="1"/>
  </si>
  <si>
    <t>Class I Specified Chemical Substances</t>
  </si>
  <si>
    <t>3-1-3</t>
    <phoneticPr fontId="1"/>
  </si>
  <si>
    <t>1-Group substances</t>
  </si>
  <si>
    <t>3</t>
    <phoneticPr fontId="1"/>
  </si>
  <si>
    <t>Specific Class I Designated Chemical Substances</t>
  </si>
  <si>
    <t>BAT applied</t>
    <phoneticPr fontId="1"/>
  </si>
  <si>
    <r>
      <t xml:space="preserve">[Reminders for filling in the survey sheet]
  (Information on product components) 
  ① Content ratio
       Please provide representational values to the extent possible. 
  ② Impurities defined by Dainichiseika Group 
       Non-reacting raw materials, reacting catalysts, indicators, byproducts (generated through chemical reactions not intended originally)
  ③ Composite oxides
       A complex oxide is a chemical substance that is created by combining two or more types of oxides to form a new bonding pattern.
       (1) Please describe them as a single substance.
       (2) If the substance is not a complex oxide, there is no need to enter anything in the cells of "Column W" and "Column X."
       (3) If the substance is a complex oxide, please enter the name and content of each of the constituent metal oxides. 
[Japan: information on applicable regulations on components and existing registration of chemical substances]
           </t>
    </r>
    <r>
      <rPr>
        <b/>
        <u/>
        <sz val="11"/>
        <color theme="1"/>
        <rFont val="游ゴシック"/>
        <family val="3"/>
        <charset val="128"/>
        <scheme val="minor"/>
      </rPr>
      <t xml:space="preserve">Please enter the legal and regulatory information on a substance-by-substance basis.
</t>
    </r>
    <r>
      <rPr>
        <b/>
        <sz val="11"/>
        <color theme="1"/>
        <rFont val="游ゴシック"/>
        <family val="3"/>
        <charset val="128"/>
        <scheme val="minor"/>
      </rPr>
      <t xml:space="preserve">           Please follow the latest information issued by relevant ministries and agencies as of the preparation date of this questionnaire.
           If there are multiple official gazette announcement numbers or cabinet order numbers for the Chemical Substances Control Law, the Industrial Safety and Health Law, etc., please list them all, separated by commas.
           If the substance falls under the Chemical Substances Control Law, you must enter the conversion factor for the metal element content (conversion factor) of the target metal.</t>
    </r>
    <phoneticPr fontId="1"/>
  </si>
  <si>
    <t xml:space="preserve">Request for Providing Product Information </t>
    <phoneticPr fontId="1"/>
  </si>
  <si>
    <t xml:space="preserve">  As a chemical manufacturer that plays a part in the supply chain from upstream (raw materials) to downstream (final products), and as part of our CSR activities, we are promoting the compilation of data on the chemical composition of raw materials in order to properly manage chemical substances with the aim of reducing environmental impact and ensuring product safety.
Surveys of chemical substances contained in raw materials are not only subject to the compilation of data on chemical substances contained in raw materials, but also to raw materials that are already being supplied.
We ask for your understanding and cooperation in the survey of chemical substances contained in raw materials.</t>
    <phoneticPr fontId="1"/>
  </si>
  <si>
    <t>Raw Material Survey Sheet</t>
    <phoneticPr fontId="1"/>
  </si>
  <si>
    <t>If you do not reply, we may not be able to purchase the product.</t>
    <phoneticPr fontId="1"/>
  </si>
  <si>
    <t>explosive substances</t>
    <phoneticPr fontId="1"/>
  </si>
  <si>
    <t>combustible substances</t>
    <phoneticPr fontId="1"/>
  </si>
  <si>
    <t>oxidizing substances</t>
    <phoneticPr fontId="1"/>
  </si>
  <si>
    <t>inflammable substances</t>
    <phoneticPr fontId="1"/>
  </si>
  <si>
    <t>No</t>
    <phoneticPr fontId="1"/>
  </si>
  <si>
    <t>inflammable substances</t>
  </si>
  <si>
    <t>Ver8.1</t>
    <phoneticPr fontId="1"/>
  </si>
  <si>
    <t>Contains some</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</si>
</sst>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
    <numFmt numFmtId="177" formatCode="0.0_ "/>
  </numFmts>
  <fonts count="54">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b/>
      <u/>
      <sz val="12"/>
      <color theme="1"/>
      <name val="游ゴシック"/>
      <family val="3"/>
      <charset val="128"/>
      <scheme val="minor"/>
    </font>
    <font>
      <b/>
      <u/>
      <sz val="18"/>
      <color theme="1"/>
      <name val="游ゴシック"/>
      <family val="3"/>
      <charset val="128"/>
      <scheme val="minor"/>
    </font>
    <font>
      <b/>
      <sz val="12"/>
      <color theme="1"/>
      <name val="游ゴシック"/>
      <family val="3"/>
      <charset val="128"/>
      <scheme val="minor"/>
    </font>
    <font>
      <b/>
      <sz val="10"/>
      <color theme="1"/>
      <name val="游ゴシック"/>
      <family val="3"/>
      <charset val="128"/>
      <scheme val="minor"/>
    </font>
    <font>
      <b/>
      <sz val="18"/>
      <color theme="1"/>
      <name val="游ゴシック"/>
      <family val="3"/>
      <charset val="128"/>
      <scheme val="minor"/>
    </font>
    <font>
      <b/>
      <sz val="10"/>
      <color rgb="FF0000FF"/>
      <name val="游ゴシック"/>
      <family val="3"/>
      <charset val="128"/>
      <scheme val="minor"/>
    </font>
    <font>
      <sz val="10"/>
      <color theme="1"/>
      <name val="游ゴシック"/>
      <family val="2"/>
      <charset val="128"/>
      <scheme val="minor"/>
    </font>
    <font>
      <sz val="10"/>
      <color theme="1"/>
      <name val="游ゴシック"/>
      <family val="3"/>
      <charset val="128"/>
      <scheme val="minor"/>
    </font>
    <font>
      <b/>
      <u/>
      <sz val="14"/>
      <color theme="1"/>
      <name val="游ゴシック"/>
      <family val="3"/>
      <charset val="128"/>
      <scheme val="minor"/>
    </font>
    <font>
      <u/>
      <sz val="11"/>
      <color theme="1"/>
      <name val="游ゴシック"/>
      <family val="3"/>
      <charset val="128"/>
      <scheme val="minor"/>
    </font>
    <font>
      <b/>
      <sz val="11"/>
      <color rgb="FFFF0000"/>
      <name val="游ゴシック"/>
      <family val="3"/>
      <charset val="128"/>
      <scheme val="minor"/>
    </font>
    <font>
      <b/>
      <sz val="11"/>
      <color theme="0"/>
      <name val="游ゴシック"/>
      <family val="3"/>
      <charset val="128"/>
      <scheme val="minor"/>
    </font>
    <font>
      <u/>
      <sz val="11"/>
      <color theme="10"/>
      <name val="游ゴシック"/>
      <family val="2"/>
      <charset val="128"/>
      <scheme val="minor"/>
    </font>
    <font>
      <sz val="8"/>
      <color theme="1"/>
      <name val="游ゴシック"/>
      <family val="2"/>
      <charset val="128"/>
      <scheme val="minor"/>
    </font>
    <font>
      <sz val="9"/>
      <color theme="1"/>
      <name val="游ゴシック"/>
      <family val="2"/>
      <charset val="128"/>
      <scheme val="minor"/>
    </font>
    <font>
      <b/>
      <u/>
      <sz val="14"/>
      <color rgb="FFFF0000"/>
      <name val="游ゴシック"/>
      <family val="3"/>
      <charset val="128"/>
      <scheme val="minor"/>
    </font>
    <font>
      <b/>
      <u/>
      <sz val="14"/>
      <color rgb="FF0000FF"/>
      <name val="游ゴシック"/>
      <family val="3"/>
      <charset val="128"/>
      <scheme val="minor"/>
    </font>
    <font>
      <b/>
      <sz val="11"/>
      <name val="游ゴシック"/>
      <family val="3"/>
      <charset val="128"/>
      <scheme val="minor"/>
    </font>
    <font>
      <b/>
      <u/>
      <sz val="18"/>
      <name val="游ゴシック"/>
      <family val="3"/>
      <charset val="128"/>
      <scheme val="minor"/>
    </font>
    <font>
      <sz val="12"/>
      <color theme="1"/>
      <name val="游ゴシック"/>
      <family val="2"/>
      <charset val="128"/>
      <scheme val="minor"/>
    </font>
    <font>
      <sz val="12"/>
      <color theme="1"/>
      <name val="游ゴシック"/>
      <family val="3"/>
      <charset val="128"/>
      <scheme val="minor"/>
    </font>
    <font>
      <u/>
      <sz val="18"/>
      <color theme="1"/>
      <name val="游ゴシック"/>
      <family val="3"/>
      <charset val="128"/>
      <scheme val="minor"/>
    </font>
    <font>
      <b/>
      <sz val="10.5"/>
      <name val="游ゴシック"/>
      <family val="3"/>
      <charset val="128"/>
      <scheme val="minor"/>
    </font>
    <font>
      <sz val="10.5"/>
      <name val="游ゴシック"/>
      <family val="3"/>
      <charset val="128"/>
      <scheme val="minor"/>
    </font>
    <font>
      <sz val="11"/>
      <name val="游ゴシック"/>
      <family val="3"/>
      <charset val="128"/>
      <scheme val="minor"/>
    </font>
    <font>
      <b/>
      <sz val="14"/>
      <name val="游ゴシック"/>
      <family val="3"/>
      <charset val="128"/>
      <scheme val="minor"/>
    </font>
    <font>
      <sz val="14"/>
      <color theme="1"/>
      <name val="游ゴシック"/>
      <family val="3"/>
      <charset val="128"/>
      <scheme val="minor"/>
    </font>
    <font>
      <sz val="10.5"/>
      <color theme="1"/>
      <name val="游ゴシック"/>
      <family val="3"/>
      <charset val="128"/>
      <scheme val="minor"/>
    </font>
    <font>
      <sz val="11"/>
      <color theme="1"/>
      <name val="游ゴシック"/>
      <family val="3"/>
      <charset val="128"/>
      <scheme val="minor"/>
    </font>
    <font>
      <b/>
      <u/>
      <sz val="14"/>
      <name val="游ゴシック"/>
      <family val="3"/>
      <charset val="128"/>
      <scheme val="minor"/>
    </font>
    <font>
      <b/>
      <sz val="8"/>
      <color indexed="81"/>
      <name val="游ゴシック"/>
      <family val="3"/>
      <charset val="128"/>
      <scheme val="minor"/>
    </font>
    <font>
      <sz val="8"/>
      <color indexed="81"/>
      <name val="游ゴシック"/>
      <family val="3"/>
      <charset val="128"/>
      <scheme val="minor"/>
    </font>
    <font>
      <b/>
      <sz val="10"/>
      <name val="游ゴシック"/>
      <family val="3"/>
      <charset val="128"/>
      <scheme val="minor"/>
    </font>
    <font>
      <b/>
      <sz val="10"/>
      <color rgb="FFFF0000"/>
      <name val="游ゴシック"/>
      <family val="3"/>
      <charset val="128"/>
      <scheme val="minor"/>
    </font>
    <font>
      <sz val="8"/>
      <color indexed="81"/>
      <name val="游ゴシック"/>
      <family val="2"/>
      <scheme val="minor"/>
    </font>
    <font>
      <b/>
      <i/>
      <sz val="8"/>
      <color indexed="81"/>
      <name val="游ゴシック"/>
      <family val="3"/>
      <charset val="128"/>
      <scheme val="minor"/>
    </font>
    <font>
      <b/>
      <sz val="8"/>
      <name val="游ゴシック"/>
      <family val="3"/>
      <charset val="128"/>
      <scheme val="minor"/>
    </font>
    <font>
      <sz val="8"/>
      <color indexed="8"/>
      <name val="游ゴシック"/>
      <family val="3"/>
      <charset val="128"/>
      <scheme val="minor"/>
    </font>
    <font>
      <b/>
      <sz val="8"/>
      <color indexed="8"/>
      <name val="游ゴシック"/>
      <family val="3"/>
      <charset val="128"/>
      <scheme val="minor"/>
    </font>
    <font>
      <b/>
      <sz val="8"/>
      <color rgb="FFFF0000"/>
      <name val="游ゴシック"/>
      <family val="3"/>
      <charset val="128"/>
      <scheme val="minor"/>
    </font>
    <font>
      <sz val="8"/>
      <name val="游ゴシック"/>
      <family val="3"/>
      <charset val="128"/>
      <scheme val="minor"/>
    </font>
    <font>
      <b/>
      <sz val="11"/>
      <color indexed="81"/>
      <name val="游ゴシック"/>
      <family val="3"/>
      <charset val="128"/>
      <scheme val="minor"/>
    </font>
    <font>
      <sz val="9"/>
      <color indexed="81"/>
      <name val="MS P ゴシック"/>
      <family val="3"/>
      <charset val="128"/>
    </font>
    <font>
      <b/>
      <sz val="9"/>
      <color indexed="81"/>
      <name val="MS P ゴシック"/>
      <family val="3"/>
      <charset val="128"/>
    </font>
    <font>
      <b/>
      <u/>
      <sz val="16"/>
      <color theme="1"/>
      <name val="游ゴシック"/>
      <family val="3"/>
      <charset val="128"/>
      <scheme val="minor"/>
    </font>
    <font>
      <b/>
      <u/>
      <sz val="11"/>
      <color theme="1"/>
      <name val="游ゴシック"/>
      <family val="3"/>
      <charset val="128"/>
      <scheme val="minor"/>
    </font>
    <font>
      <b/>
      <sz val="11"/>
      <color rgb="FF3333FF"/>
      <name val="游ゴシック"/>
      <family val="3"/>
      <charset val="128"/>
      <scheme val="minor"/>
    </font>
    <font>
      <b/>
      <sz val="10"/>
      <color rgb="FF3333FF"/>
      <name val="游ゴシック"/>
      <family val="3"/>
      <charset val="128"/>
      <scheme val="minor"/>
    </font>
    <font>
      <sz val="10"/>
      <name val="游ゴシック"/>
      <family val="3"/>
      <charset val="128"/>
      <scheme val="minor"/>
    </font>
    <font>
      <sz val="11"/>
      <color rgb="FFFF0000"/>
      <name val="游ゴシック"/>
      <family val="3"/>
      <charset val="128"/>
      <scheme val="minor"/>
    </font>
    <font>
      <b/>
      <sz val="12"/>
      <color rgb="FFFF0000"/>
      <name val="游ゴシック"/>
      <family val="3"/>
      <charset val="128"/>
      <scheme val="minor"/>
    </font>
  </fonts>
  <fills count="13">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CC"/>
        <bgColor indexed="64"/>
      </patternFill>
    </fill>
    <fill>
      <patternFill patternType="solid">
        <fgColor theme="8" tint="0.59999389629810485"/>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1" tint="0.249977111117893"/>
        <bgColor indexed="64"/>
      </patternFill>
    </fill>
    <fill>
      <patternFill patternType="solid">
        <fgColor theme="1" tint="0.34998626667073579"/>
        <bgColor indexed="64"/>
      </patternFill>
    </fill>
    <fill>
      <patternFill patternType="solid">
        <fgColor theme="8" tint="0.39997558519241921"/>
        <bgColor indexed="64"/>
      </patternFill>
    </fill>
    <fill>
      <patternFill patternType="solid">
        <fgColor theme="2"/>
        <bgColor indexed="64"/>
      </patternFill>
    </fill>
    <fill>
      <patternFill patternType="solid">
        <fgColor theme="6" tint="0.59999389629810485"/>
        <bgColor indexed="64"/>
      </patternFill>
    </fill>
  </fills>
  <borders count="30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ck">
        <color rgb="FFFF0000"/>
      </right>
      <top/>
      <bottom/>
      <diagonal/>
    </border>
    <border>
      <left/>
      <right/>
      <top/>
      <bottom style="thick">
        <color rgb="FFFF0000"/>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right style="thin">
        <color theme="1"/>
      </right>
      <top style="thin">
        <color theme="1"/>
      </top>
      <bottom style="thin">
        <color theme="1"/>
      </bottom>
      <diagonal/>
    </border>
    <border>
      <left/>
      <right/>
      <top style="thin">
        <color theme="1"/>
      </top>
      <bottom style="thin">
        <color theme="1"/>
      </bottom>
      <diagonal/>
    </border>
    <border>
      <left style="medium">
        <color theme="1"/>
      </left>
      <right/>
      <top style="medium">
        <color theme="1"/>
      </top>
      <bottom style="thin">
        <color theme="1"/>
      </bottom>
      <diagonal/>
    </border>
    <border>
      <left/>
      <right/>
      <top style="medium">
        <color theme="1"/>
      </top>
      <bottom style="thin">
        <color theme="1"/>
      </bottom>
      <diagonal/>
    </border>
    <border>
      <left/>
      <right/>
      <top style="medium">
        <color theme="1"/>
      </top>
      <bottom style="medium">
        <color theme="1"/>
      </bottom>
      <diagonal/>
    </border>
    <border>
      <left/>
      <right/>
      <top style="thin">
        <color theme="1"/>
      </top>
      <bottom/>
      <diagonal/>
    </border>
    <border>
      <left/>
      <right style="medium">
        <color theme="1"/>
      </right>
      <top style="medium">
        <color theme="1"/>
      </top>
      <bottom style="thin">
        <color theme="1"/>
      </bottom>
      <diagonal/>
    </border>
    <border>
      <left/>
      <right/>
      <top style="medium">
        <color rgb="FFFF0000"/>
      </top>
      <bottom/>
      <diagonal/>
    </border>
    <border>
      <left/>
      <right style="medium">
        <color rgb="FFFF0000"/>
      </right>
      <top/>
      <bottom/>
      <diagonal/>
    </border>
    <border>
      <left/>
      <right/>
      <top/>
      <bottom style="medium">
        <color rgb="FFFF0000"/>
      </bottom>
      <diagonal/>
    </border>
    <border>
      <left style="thin">
        <color indexed="64"/>
      </left>
      <right/>
      <top style="medium">
        <color rgb="FFFF0000"/>
      </top>
      <bottom/>
      <diagonal/>
    </border>
    <border>
      <left/>
      <right style="thin">
        <color indexed="64"/>
      </right>
      <top style="medium">
        <color rgb="FFFF0000"/>
      </top>
      <bottom/>
      <diagonal/>
    </border>
    <border>
      <left style="medium">
        <color indexed="64"/>
      </left>
      <right/>
      <top style="thin">
        <color theme="1"/>
      </top>
      <bottom style="thin">
        <color theme="1"/>
      </bottom>
      <diagonal/>
    </border>
    <border>
      <left style="thin">
        <color theme="1"/>
      </left>
      <right style="thin">
        <color theme="1"/>
      </right>
      <top style="thin">
        <color theme="1"/>
      </top>
      <bottom style="thin">
        <color theme="1"/>
      </bottom>
      <diagonal/>
    </border>
    <border>
      <left/>
      <right style="thin">
        <color theme="1"/>
      </right>
      <top style="thin">
        <color theme="1"/>
      </top>
      <bottom/>
      <diagonal/>
    </border>
    <border>
      <left/>
      <right/>
      <top/>
      <bottom style="medium">
        <color theme="4"/>
      </bottom>
      <diagonal/>
    </border>
    <border>
      <left style="medium">
        <color rgb="FFFF0000"/>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top style="thin">
        <color indexed="64"/>
      </top>
      <bottom/>
      <diagonal/>
    </border>
    <border>
      <left style="medium">
        <color rgb="FFFF0000"/>
      </left>
      <right/>
      <top/>
      <bottom style="thin">
        <color indexed="64"/>
      </bottom>
      <diagonal/>
    </border>
    <border>
      <left style="medium">
        <color theme="1"/>
      </left>
      <right/>
      <top style="medium">
        <color rgb="FFFF0000"/>
      </top>
      <bottom style="medium">
        <color theme="1"/>
      </bottom>
      <diagonal/>
    </border>
    <border>
      <left/>
      <right/>
      <top style="medium">
        <color rgb="FFFF0000"/>
      </top>
      <bottom style="medium">
        <color theme="1"/>
      </bottom>
      <diagonal/>
    </border>
    <border>
      <left/>
      <right style="thin">
        <color theme="1"/>
      </right>
      <top style="medium">
        <color rgb="FFFF0000"/>
      </top>
      <bottom style="medium">
        <color theme="1"/>
      </bottom>
      <diagonal/>
    </border>
    <border>
      <left/>
      <right style="thin">
        <color theme="1"/>
      </right>
      <top/>
      <bottom style="medium">
        <color indexed="64"/>
      </bottom>
      <diagonal/>
    </border>
    <border>
      <left style="thin">
        <color auto="1"/>
      </left>
      <right style="thin">
        <color auto="1"/>
      </right>
      <top/>
      <bottom style="thin">
        <color auto="1"/>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theme="1"/>
      </left>
      <right/>
      <top style="medium">
        <color theme="1"/>
      </top>
      <bottom style="medium">
        <color theme="1"/>
      </bottom>
      <diagonal/>
    </border>
    <border>
      <left/>
      <right style="medium">
        <color theme="1"/>
      </right>
      <top style="medium">
        <color theme="1"/>
      </top>
      <bottom style="medium">
        <color theme="1"/>
      </bottom>
      <diagonal/>
    </border>
    <border>
      <left style="thin">
        <color theme="1"/>
      </left>
      <right style="thin">
        <color theme="1"/>
      </right>
      <top/>
      <bottom style="thin">
        <color theme="1"/>
      </bottom>
      <diagonal/>
    </border>
    <border>
      <left style="thin">
        <color theme="1"/>
      </left>
      <right/>
      <top style="thin">
        <color theme="1"/>
      </top>
      <bottom style="thin">
        <color indexed="64"/>
      </bottom>
      <diagonal/>
    </border>
    <border>
      <left/>
      <right/>
      <top style="thin">
        <color theme="1"/>
      </top>
      <bottom style="thin">
        <color indexed="64"/>
      </bottom>
      <diagonal/>
    </border>
    <border>
      <left style="thin">
        <color theme="1"/>
      </left>
      <right style="thin">
        <color theme="1"/>
      </right>
      <top style="thin">
        <color theme="1"/>
      </top>
      <bottom style="thin">
        <color indexed="64"/>
      </bottom>
      <diagonal/>
    </border>
    <border>
      <left style="medium">
        <color rgb="FFFF0000"/>
      </left>
      <right/>
      <top/>
      <bottom/>
      <diagonal/>
    </border>
    <border>
      <left style="thin">
        <color theme="1"/>
      </left>
      <right/>
      <top/>
      <bottom style="hair">
        <color theme="1"/>
      </bottom>
      <diagonal/>
    </border>
    <border>
      <left/>
      <right/>
      <top/>
      <bottom style="hair">
        <color theme="1"/>
      </bottom>
      <diagonal/>
    </border>
    <border>
      <left/>
      <right style="thin">
        <color indexed="64"/>
      </right>
      <top/>
      <bottom style="hair">
        <color theme="1"/>
      </bottom>
      <diagonal/>
    </border>
    <border>
      <left style="dotted">
        <color theme="1"/>
      </left>
      <right style="dotted">
        <color theme="1"/>
      </right>
      <top/>
      <bottom style="thin">
        <color theme="1"/>
      </bottom>
      <diagonal/>
    </border>
    <border>
      <left style="thin">
        <color theme="1"/>
      </left>
      <right style="dotted">
        <color theme="1"/>
      </right>
      <top/>
      <bottom style="thin">
        <color theme="1"/>
      </bottom>
      <diagonal/>
    </border>
    <border>
      <left style="dotted">
        <color auto="1"/>
      </left>
      <right style="thin">
        <color auto="1"/>
      </right>
      <top/>
      <bottom style="thin">
        <color theme="1"/>
      </bottom>
      <diagonal/>
    </border>
    <border>
      <left style="dotted">
        <color auto="1"/>
      </left>
      <right/>
      <top/>
      <bottom style="thin">
        <color theme="1"/>
      </bottom>
      <diagonal/>
    </border>
    <border>
      <left style="thin">
        <color theme="1"/>
      </left>
      <right style="thin">
        <color theme="1"/>
      </right>
      <top style="thin">
        <color theme="1"/>
      </top>
      <bottom style="medium">
        <color auto="1"/>
      </bottom>
      <diagonal/>
    </border>
    <border>
      <left style="dotted">
        <color theme="1"/>
      </left>
      <right style="dotted">
        <color theme="1"/>
      </right>
      <top style="thin">
        <color theme="1"/>
      </top>
      <bottom style="thin">
        <color indexed="64"/>
      </bottom>
      <diagonal/>
    </border>
    <border>
      <left style="thin">
        <color theme="1"/>
      </left>
      <right style="dotted">
        <color theme="1"/>
      </right>
      <top style="thin">
        <color theme="1"/>
      </top>
      <bottom style="thin">
        <color indexed="64"/>
      </bottom>
      <diagonal/>
    </border>
    <border>
      <left style="dotted">
        <color auto="1"/>
      </left>
      <right style="thin">
        <color auto="1"/>
      </right>
      <top style="thin">
        <color theme="1"/>
      </top>
      <bottom style="thin">
        <color indexed="64"/>
      </bottom>
      <diagonal/>
    </border>
    <border>
      <left style="dotted">
        <color auto="1"/>
      </left>
      <right/>
      <top style="thin">
        <color theme="1"/>
      </top>
      <bottom style="thin">
        <color indexed="64"/>
      </bottom>
      <diagonal/>
    </border>
    <border>
      <left/>
      <right style="thin">
        <color theme="1"/>
      </right>
      <top style="thin">
        <color theme="1"/>
      </top>
      <bottom style="thin">
        <color indexed="64"/>
      </bottom>
      <diagonal/>
    </border>
    <border>
      <left/>
      <right/>
      <top style="medium">
        <color theme="4"/>
      </top>
      <bottom style="thin">
        <color theme="1"/>
      </bottom>
      <diagonal/>
    </border>
    <border>
      <left/>
      <right style="thin">
        <color theme="1"/>
      </right>
      <top style="medium">
        <color theme="4"/>
      </top>
      <bottom style="thin">
        <color theme="1"/>
      </bottom>
      <diagonal/>
    </border>
    <border>
      <left/>
      <right/>
      <top style="medium">
        <color theme="4"/>
      </top>
      <bottom/>
      <diagonal/>
    </border>
    <border>
      <left style="thin">
        <color theme="1"/>
      </left>
      <right style="thin">
        <color theme="1"/>
      </right>
      <top style="thin">
        <color theme="1"/>
      </top>
      <bottom/>
      <diagonal/>
    </border>
    <border>
      <left style="dotted">
        <color theme="1"/>
      </left>
      <right style="dotted">
        <color theme="1"/>
      </right>
      <top style="thin">
        <color theme="1"/>
      </top>
      <bottom/>
      <diagonal/>
    </border>
    <border>
      <left style="thin">
        <color theme="1"/>
      </left>
      <right style="dotted">
        <color theme="1"/>
      </right>
      <top style="thin">
        <color theme="1"/>
      </top>
      <bottom/>
      <diagonal/>
    </border>
    <border>
      <left style="dotted">
        <color auto="1"/>
      </left>
      <right/>
      <top/>
      <bottom/>
      <diagonal/>
    </border>
    <border>
      <left style="dotted">
        <color auto="1"/>
      </left>
      <right style="thin">
        <color auto="1"/>
      </right>
      <top/>
      <bottom/>
      <diagonal/>
    </border>
    <border>
      <left style="thin">
        <color theme="1"/>
      </left>
      <right/>
      <top style="thin">
        <color indexed="64"/>
      </top>
      <bottom/>
      <diagonal/>
    </border>
    <border>
      <left style="thin">
        <color theme="1"/>
      </left>
      <right/>
      <top/>
      <bottom/>
      <diagonal/>
    </border>
    <border>
      <left style="thin">
        <color theme="1"/>
      </left>
      <right/>
      <top/>
      <bottom style="thin">
        <color indexed="64"/>
      </bottom>
      <diagonal/>
    </border>
    <border>
      <left style="thin">
        <color theme="1"/>
      </left>
      <right style="thin">
        <color theme="1"/>
      </right>
      <top/>
      <bottom/>
      <diagonal/>
    </border>
    <border>
      <left style="dotted">
        <color theme="1"/>
      </left>
      <right style="dotted">
        <color theme="1"/>
      </right>
      <top/>
      <bottom/>
      <diagonal/>
    </border>
    <border>
      <left style="thin">
        <color indexed="64"/>
      </left>
      <right style="dotted">
        <color auto="1"/>
      </right>
      <top/>
      <bottom/>
      <diagonal/>
    </border>
    <border>
      <left style="thin">
        <color indexed="64"/>
      </left>
      <right style="thin">
        <color indexed="64"/>
      </right>
      <top/>
      <bottom/>
      <diagonal/>
    </border>
    <border>
      <left style="thin">
        <color theme="1"/>
      </left>
      <right/>
      <top style="hair">
        <color theme="1"/>
      </top>
      <bottom/>
      <diagonal/>
    </border>
    <border>
      <left/>
      <right/>
      <top style="hair">
        <color theme="1"/>
      </top>
      <bottom/>
      <diagonal/>
    </border>
    <border>
      <left/>
      <right style="thin">
        <color indexed="64"/>
      </right>
      <top style="hair">
        <color theme="1"/>
      </top>
      <bottom/>
      <diagonal/>
    </border>
    <border>
      <left style="thin">
        <color indexed="64"/>
      </left>
      <right style="medium">
        <color rgb="FFFF0000"/>
      </right>
      <top/>
      <bottom/>
      <diagonal/>
    </border>
    <border>
      <left style="thin">
        <color indexed="64"/>
      </left>
      <right/>
      <top style="thin">
        <color indexed="64"/>
      </top>
      <bottom style="hair">
        <color indexed="64"/>
      </bottom>
      <diagonal/>
    </border>
    <border>
      <left style="thin">
        <color indexed="64"/>
      </left>
      <right style="medium">
        <color rgb="FFFF0000"/>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medium">
        <color rgb="FFFF0000"/>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medium">
        <color rgb="FFFF0000"/>
      </right>
      <top style="hair">
        <color indexed="64"/>
      </top>
      <bottom style="thin">
        <color indexed="64"/>
      </bottom>
      <diagonal/>
    </border>
    <border>
      <left style="medium">
        <color rgb="FFFF0000"/>
      </left>
      <right/>
      <top/>
      <bottom style="medium">
        <color rgb="FFFF0000"/>
      </bottom>
      <diagonal/>
    </border>
    <border>
      <left style="thin">
        <color indexed="64"/>
      </left>
      <right style="medium">
        <color rgb="FFFF0000"/>
      </right>
      <top style="hair">
        <color indexed="64"/>
      </top>
      <bottom style="medium">
        <color rgb="FFFF0000"/>
      </bottom>
      <diagonal/>
    </border>
    <border>
      <left style="thin">
        <color indexed="64"/>
      </left>
      <right/>
      <top style="hair">
        <color indexed="64"/>
      </top>
      <bottom style="medium">
        <color rgb="FFFF0000"/>
      </bottom>
      <diagonal/>
    </border>
    <border>
      <left style="thin">
        <color indexed="64"/>
      </left>
      <right/>
      <top style="thin">
        <color indexed="64"/>
      </top>
      <bottom style="medium">
        <color indexed="64"/>
      </bottom>
      <diagonal/>
    </border>
    <border>
      <left style="thick">
        <color rgb="FFFF0000"/>
      </left>
      <right/>
      <top style="thick">
        <color rgb="FFFF0000"/>
      </top>
      <bottom/>
      <diagonal/>
    </border>
    <border>
      <left/>
      <right/>
      <top style="thick">
        <color rgb="FFFF0000"/>
      </top>
      <bottom/>
      <diagonal/>
    </border>
    <border>
      <left/>
      <right style="medium">
        <color indexed="64"/>
      </right>
      <top style="thick">
        <color rgb="FFFF0000"/>
      </top>
      <bottom/>
      <diagonal/>
    </border>
    <border>
      <left style="thick">
        <color rgb="FFFF0000"/>
      </left>
      <right/>
      <top/>
      <bottom style="thick">
        <color rgb="FFFF0000"/>
      </bottom>
      <diagonal/>
    </border>
    <border>
      <left/>
      <right style="medium">
        <color indexed="64"/>
      </right>
      <top/>
      <bottom style="thick">
        <color rgb="FFFF0000"/>
      </bottom>
      <diagonal/>
    </border>
    <border>
      <left style="medium">
        <color indexed="64"/>
      </left>
      <right/>
      <top style="thick">
        <color rgb="FFFF0000"/>
      </top>
      <bottom/>
      <diagonal/>
    </border>
    <border>
      <left/>
      <right style="thick">
        <color rgb="FFFF0000"/>
      </right>
      <top style="thick">
        <color rgb="FFFF0000"/>
      </top>
      <bottom/>
      <diagonal/>
    </border>
    <border>
      <left style="medium">
        <color indexed="64"/>
      </left>
      <right/>
      <top/>
      <bottom style="thick">
        <color rgb="FFFF0000"/>
      </bottom>
      <diagonal/>
    </border>
    <border>
      <left/>
      <right style="thick">
        <color rgb="FFFF0000"/>
      </right>
      <top/>
      <bottom style="thick">
        <color rgb="FFFF0000"/>
      </bottom>
      <diagonal/>
    </border>
    <border>
      <left style="thin">
        <color indexed="64"/>
      </left>
      <right/>
      <top style="thick">
        <color rgb="FFFF0000"/>
      </top>
      <bottom/>
      <diagonal/>
    </border>
    <border>
      <left/>
      <right style="thin">
        <color indexed="64"/>
      </right>
      <top style="thick">
        <color rgb="FFFF0000"/>
      </top>
      <bottom/>
      <diagonal/>
    </border>
    <border>
      <left style="thick">
        <color indexed="64"/>
      </left>
      <right style="thin">
        <color indexed="64"/>
      </right>
      <top style="thick">
        <color indexed="64"/>
      </top>
      <bottom style="thin">
        <color indexed="64"/>
      </bottom>
      <diagonal/>
    </border>
    <border>
      <left style="thick">
        <color indexed="64"/>
      </left>
      <right style="thin">
        <color indexed="64"/>
      </right>
      <top style="thin">
        <color indexed="64"/>
      </top>
      <bottom/>
      <diagonal/>
    </border>
    <border>
      <left style="thick">
        <color indexed="64"/>
      </left>
      <right style="thin">
        <color indexed="64"/>
      </right>
      <top/>
      <bottom style="medium">
        <color indexed="64"/>
      </bottom>
      <diagonal/>
    </border>
    <border>
      <left style="thin">
        <color indexed="64"/>
      </left>
      <right style="thin">
        <color indexed="64"/>
      </right>
      <top style="thick">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style="thick">
        <color indexed="64"/>
      </right>
      <top style="thin">
        <color indexed="64"/>
      </top>
      <bottom/>
      <diagonal/>
    </border>
    <border>
      <left style="thin">
        <color indexed="64"/>
      </left>
      <right style="thick">
        <color indexed="64"/>
      </right>
      <top/>
      <bottom style="medium">
        <color indexed="64"/>
      </bottom>
      <diagonal/>
    </border>
    <border>
      <left style="medium">
        <color rgb="FFFF0000"/>
      </left>
      <right style="dotted">
        <color theme="1"/>
      </right>
      <top/>
      <bottom/>
      <diagonal/>
    </border>
    <border>
      <left style="medium">
        <color rgb="FFFF0000"/>
      </left>
      <right style="dotted">
        <color theme="1"/>
      </right>
      <top/>
      <bottom style="thin">
        <color indexed="64"/>
      </bottom>
      <diagonal/>
    </border>
    <border>
      <left style="dotted">
        <color theme="1"/>
      </left>
      <right style="thin">
        <color theme="1"/>
      </right>
      <top/>
      <bottom/>
      <diagonal/>
    </border>
    <border>
      <left style="dotted">
        <color theme="1"/>
      </left>
      <right style="thin">
        <color theme="1"/>
      </right>
      <top/>
      <bottom style="thin">
        <color indexed="64"/>
      </bottom>
      <diagonal/>
    </border>
    <border>
      <left style="thin">
        <color auto="1"/>
      </left>
      <right style="dotted">
        <color auto="1"/>
      </right>
      <top style="thin">
        <color indexed="64"/>
      </top>
      <bottom style="thin">
        <color indexed="64"/>
      </bottom>
      <diagonal/>
    </border>
    <border>
      <left style="thin">
        <color auto="1"/>
      </left>
      <right style="dotted">
        <color auto="1"/>
      </right>
      <top style="thin">
        <color indexed="64"/>
      </top>
      <bottom/>
      <diagonal/>
    </border>
    <border>
      <left style="thin">
        <color auto="1"/>
      </left>
      <right style="dotted">
        <color auto="1"/>
      </right>
      <top/>
      <bottom style="thin">
        <color indexed="64"/>
      </bottom>
      <diagonal/>
    </border>
    <border>
      <left/>
      <right style="dotted">
        <color auto="1"/>
      </right>
      <top/>
      <bottom/>
      <diagonal/>
    </border>
    <border>
      <left/>
      <right style="dotted">
        <color auto="1"/>
      </right>
      <top/>
      <bottom style="thin">
        <color indexed="64"/>
      </bottom>
      <diagonal/>
    </border>
    <border>
      <left style="thin">
        <color indexed="64"/>
      </left>
      <right style="thin">
        <color indexed="64"/>
      </right>
      <top style="medium">
        <color indexed="64"/>
      </top>
      <bottom/>
      <diagonal/>
    </border>
    <border>
      <left style="dotted">
        <color theme="1"/>
      </left>
      <right style="dotted">
        <color theme="1"/>
      </right>
      <top style="thin">
        <color indexed="64"/>
      </top>
      <bottom style="thin">
        <color theme="1"/>
      </bottom>
      <diagonal/>
    </border>
    <border>
      <left style="dotted">
        <color theme="1"/>
      </left>
      <right style="dotted">
        <color theme="1"/>
      </right>
      <top/>
      <bottom style="thin">
        <color auto="1"/>
      </bottom>
      <diagonal/>
    </border>
    <border>
      <left style="dotted">
        <color auto="1"/>
      </left>
      <right style="thin">
        <color auto="1"/>
      </right>
      <top/>
      <bottom style="thin">
        <color auto="1"/>
      </bottom>
      <diagonal/>
    </border>
    <border>
      <left style="dotted">
        <color auto="1"/>
      </left>
      <right/>
      <top/>
      <bottom style="thin">
        <color auto="1"/>
      </bottom>
      <diagonal/>
    </border>
    <border>
      <left style="dotted">
        <color theme="1"/>
      </left>
      <right style="dotted">
        <color theme="1"/>
      </right>
      <top style="thin">
        <color auto="1"/>
      </top>
      <bottom style="thin">
        <color auto="1"/>
      </bottom>
      <diagonal/>
    </border>
    <border>
      <left style="dotted">
        <color auto="1"/>
      </left>
      <right style="thin">
        <color auto="1"/>
      </right>
      <top style="thin">
        <color auto="1"/>
      </top>
      <bottom style="thin">
        <color auto="1"/>
      </bottom>
      <diagonal/>
    </border>
    <border>
      <left style="dotted">
        <color auto="1"/>
      </left>
      <right/>
      <top style="thin">
        <color auto="1"/>
      </top>
      <bottom style="thin">
        <color auto="1"/>
      </bottom>
      <diagonal/>
    </border>
    <border>
      <left style="medium">
        <color rgb="FFFF0000"/>
      </left>
      <right style="thin">
        <color indexed="64"/>
      </right>
      <top style="thin">
        <color auto="1"/>
      </top>
      <bottom style="medium">
        <color indexed="64"/>
      </bottom>
      <diagonal/>
    </border>
    <border>
      <left style="dotted">
        <color theme="1"/>
      </left>
      <right style="dotted">
        <color auto="1"/>
      </right>
      <top/>
      <bottom/>
      <diagonal/>
    </border>
    <border>
      <left style="dotted">
        <color theme="1"/>
      </left>
      <right style="dotted">
        <color auto="1"/>
      </right>
      <top/>
      <bottom style="thin">
        <color indexed="64"/>
      </bottom>
      <diagonal/>
    </border>
    <border>
      <left style="dotted">
        <color theme="1"/>
      </left>
      <right style="dotted">
        <color auto="1"/>
      </right>
      <top style="thin">
        <color auto="1"/>
      </top>
      <bottom style="thin">
        <color auto="1"/>
      </bottom>
      <diagonal/>
    </border>
    <border>
      <left style="thin">
        <color indexed="64"/>
      </left>
      <right style="medium">
        <color rgb="FFFF0000"/>
      </right>
      <top/>
      <bottom style="medium">
        <color indexed="64"/>
      </bottom>
      <diagonal/>
    </border>
    <border>
      <left style="medium">
        <color rgb="FFFF0000"/>
      </left>
      <right/>
      <top style="medium">
        <color theme="4"/>
      </top>
      <bottom style="thin">
        <color theme="1"/>
      </bottom>
      <diagonal/>
    </border>
    <border>
      <left style="medium">
        <color rgb="FFFF0000"/>
      </left>
      <right style="thin">
        <color theme="1"/>
      </right>
      <top style="thin">
        <color theme="1"/>
      </top>
      <bottom style="thin">
        <color theme="1"/>
      </bottom>
      <diagonal/>
    </border>
    <border>
      <left style="thick">
        <color indexed="64"/>
      </left>
      <right style="thin">
        <color indexed="64"/>
      </right>
      <top style="medium">
        <color indexed="64"/>
      </top>
      <bottom/>
      <diagonal/>
    </border>
    <border>
      <left style="thick">
        <color indexed="64"/>
      </left>
      <right style="thin">
        <color indexed="64"/>
      </right>
      <top/>
      <bottom/>
      <diagonal/>
    </border>
    <border>
      <left style="thick">
        <color indexed="64"/>
      </left>
      <right style="thin">
        <color indexed="64"/>
      </right>
      <top/>
      <bottom style="thin">
        <color indexed="64"/>
      </bottom>
      <diagonal/>
    </border>
    <border>
      <left/>
      <right style="thick">
        <color indexed="64"/>
      </right>
      <top/>
      <bottom style="hair">
        <color theme="1"/>
      </bottom>
      <diagonal/>
    </border>
    <border>
      <left style="medium">
        <color theme="1"/>
      </left>
      <right/>
      <top style="thin">
        <color theme="1"/>
      </top>
      <bottom/>
      <diagonal/>
    </border>
    <border>
      <left/>
      <right style="thin">
        <color theme="1"/>
      </right>
      <top/>
      <bottom/>
      <diagonal/>
    </border>
    <border>
      <left/>
      <right style="thin">
        <color theme="1"/>
      </right>
      <top/>
      <bottom style="medium">
        <color theme="1"/>
      </bottom>
      <diagonal/>
    </border>
    <border>
      <left/>
      <right style="thin">
        <color theme="1"/>
      </right>
      <top style="medium">
        <color theme="1"/>
      </top>
      <bottom style="thin">
        <color theme="1"/>
      </bottom>
      <diagonal/>
    </border>
    <border>
      <left/>
      <right style="medium">
        <color theme="1"/>
      </right>
      <top style="thin">
        <color theme="1"/>
      </top>
      <bottom/>
      <diagonal/>
    </border>
    <border>
      <left style="thin">
        <color indexed="64"/>
      </left>
      <right/>
      <top style="thin">
        <color indexed="64"/>
      </top>
      <bottom style="medium">
        <color rgb="FFFF0000"/>
      </bottom>
      <diagonal/>
    </border>
    <border>
      <left/>
      <right style="thin">
        <color indexed="64"/>
      </right>
      <top style="thin">
        <color indexed="64"/>
      </top>
      <bottom style="medium">
        <color rgb="FFFF0000"/>
      </bottom>
      <diagonal/>
    </border>
    <border>
      <left/>
      <right style="thick">
        <color indexed="64"/>
      </right>
      <top style="hair">
        <color theme="1"/>
      </top>
      <bottom/>
      <diagonal/>
    </border>
    <border>
      <left/>
      <right style="thick">
        <color indexed="64"/>
      </right>
      <top/>
      <bottom/>
      <diagonal/>
    </border>
    <border>
      <left style="thin">
        <color indexed="64"/>
      </left>
      <right/>
      <top/>
      <bottom style="hair">
        <color indexed="64"/>
      </bottom>
      <diagonal/>
    </border>
    <border>
      <left style="thin">
        <color indexed="64"/>
      </left>
      <right style="medium">
        <color rgb="FFFF0000"/>
      </right>
      <top/>
      <bottom style="hair">
        <color indexed="64"/>
      </bottom>
      <diagonal/>
    </border>
    <border>
      <left style="medium">
        <color rgb="FFFF0000"/>
      </left>
      <right style="dotted">
        <color theme="1"/>
      </right>
      <top style="thin">
        <color indexed="64"/>
      </top>
      <bottom/>
      <diagonal/>
    </border>
    <border>
      <left style="dotted">
        <color theme="1"/>
      </left>
      <right style="thin">
        <color theme="1"/>
      </right>
      <top style="thin">
        <color indexed="64"/>
      </top>
      <bottom/>
      <diagonal/>
    </border>
    <border>
      <left style="thin">
        <color theme="1"/>
      </left>
      <right style="dotted">
        <color theme="1"/>
      </right>
      <top style="thin">
        <color indexed="64"/>
      </top>
      <bottom style="thin">
        <color theme="1"/>
      </bottom>
      <diagonal/>
    </border>
    <border>
      <left style="dotted">
        <color auto="1"/>
      </left>
      <right/>
      <top style="thin">
        <color indexed="64"/>
      </top>
      <bottom style="thin">
        <color theme="1"/>
      </bottom>
      <diagonal/>
    </border>
    <border>
      <left style="medium">
        <color rgb="FFFF0000"/>
      </left>
      <right style="thin">
        <color theme="1"/>
      </right>
      <top style="thin">
        <color indexed="64"/>
      </top>
      <bottom/>
      <diagonal/>
    </border>
    <border>
      <left style="medium">
        <color rgb="FFFF0000"/>
      </left>
      <right style="thin">
        <color theme="1"/>
      </right>
      <top/>
      <bottom/>
      <diagonal/>
    </border>
    <border>
      <left style="medium">
        <color rgb="FFFF0000"/>
      </left>
      <right style="thin">
        <color theme="1"/>
      </right>
      <top/>
      <bottom style="thin">
        <color indexed="64"/>
      </bottom>
      <diagonal/>
    </border>
    <border>
      <left/>
      <right style="thick">
        <color indexed="64"/>
      </right>
      <top/>
      <bottom style="thin">
        <color indexed="64"/>
      </bottom>
      <diagonal/>
    </border>
    <border>
      <left style="thin">
        <color theme="1"/>
      </left>
      <right style="thin">
        <color theme="1"/>
      </right>
      <top style="thin">
        <color theme="1"/>
      </top>
      <bottom style="medium">
        <color rgb="FFFF0000"/>
      </bottom>
      <diagonal/>
    </border>
    <border>
      <left style="thin">
        <color theme="1"/>
      </left>
      <right/>
      <top/>
      <bottom style="medium">
        <color rgb="FFFF0000"/>
      </bottom>
      <diagonal/>
    </border>
    <border>
      <left/>
      <right style="thick">
        <color indexed="64"/>
      </right>
      <top/>
      <bottom style="medium">
        <color rgb="FFFF0000"/>
      </bottom>
      <diagonal/>
    </border>
    <border>
      <left style="dotted">
        <color theme="1"/>
      </left>
      <right/>
      <top/>
      <bottom style="thin">
        <color theme="1"/>
      </bottom>
      <diagonal/>
    </border>
    <border>
      <left style="dotted">
        <color theme="1"/>
      </left>
      <right/>
      <top style="thin">
        <color theme="1"/>
      </top>
      <bottom style="thin">
        <color theme="1"/>
      </bottom>
      <diagonal/>
    </border>
    <border>
      <left style="dotted">
        <color auto="1"/>
      </left>
      <right style="thin">
        <color auto="1"/>
      </right>
      <top style="thin">
        <color theme="1"/>
      </top>
      <bottom style="thin">
        <color theme="1"/>
      </bottom>
      <diagonal/>
    </border>
    <border>
      <left/>
      <right style="medium">
        <color theme="4"/>
      </right>
      <top/>
      <bottom style="thin">
        <color theme="1"/>
      </bottom>
      <diagonal/>
    </border>
    <border>
      <left/>
      <right style="medium">
        <color theme="4"/>
      </right>
      <top/>
      <bottom/>
      <diagonal/>
    </border>
    <border>
      <left/>
      <right style="medium">
        <color theme="4"/>
      </right>
      <top style="thin">
        <color theme="1"/>
      </top>
      <bottom style="thin">
        <color indexed="64"/>
      </bottom>
      <diagonal/>
    </border>
    <border>
      <left/>
      <right style="medium">
        <color theme="4"/>
      </right>
      <top style="thin">
        <color indexed="64"/>
      </top>
      <bottom style="thin">
        <color theme="1"/>
      </bottom>
      <diagonal/>
    </border>
    <border>
      <left/>
      <right style="medium">
        <color theme="4"/>
      </right>
      <top/>
      <bottom style="thin">
        <color auto="1"/>
      </bottom>
      <diagonal/>
    </border>
    <border>
      <left/>
      <right style="medium">
        <color theme="4"/>
      </right>
      <top style="thin">
        <color auto="1"/>
      </top>
      <bottom style="thin">
        <color auto="1"/>
      </bottom>
      <diagonal/>
    </border>
    <border>
      <left style="dotted">
        <color auto="1"/>
      </left>
      <right style="thin">
        <color indexed="64"/>
      </right>
      <top style="medium">
        <color indexed="64"/>
      </top>
      <bottom style="thin">
        <color theme="1"/>
      </bottom>
      <diagonal/>
    </border>
    <border>
      <left style="dotted">
        <color auto="1"/>
      </left>
      <right style="thin">
        <color indexed="64"/>
      </right>
      <top style="thin">
        <color indexed="64"/>
      </top>
      <bottom style="thin">
        <color theme="1"/>
      </bottom>
      <diagonal/>
    </border>
    <border>
      <left style="dotted">
        <color theme="1"/>
      </left>
      <right style="dotted">
        <color theme="1"/>
      </right>
      <top style="thin">
        <color theme="1"/>
      </top>
      <bottom style="thin">
        <color theme="1"/>
      </bottom>
      <diagonal/>
    </border>
    <border>
      <left/>
      <right style="thick">
        <color indexed="64"/>
      </right>
      <top style="medium">
        <color rgb="FFFF0000"/>
      </top>
      <bottom/>
      <diagonal/>
    </border>
    <border>
      <left/>
      <right style="thick">
        <color indexed="64"/>
      </right>
      <top/>
      <bottom style="medium">
        <color indexed="64"/>
      </bottom>
      <diagonal/>
    </border>
    <border>
      <left style="thick">
        <color indexed="64"/>
      </left>
      <right style="thin">
        <color auto="1"/>
      </right>
      <top style="medium">
        <color indexed="64"/>
      </top>
      <bottom style="thin">
        <color auto="1"/>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style="medium">
        <color indexed="64"/>
      </bottom>
      <diagonal/>
    </border>
    <border>
      <left style="dotted">
        <color auto="1"/>
      </left>
      <right style="thin">
        <color auto="1"/>
      </right>
      <top style="hair">
        <color auto="1"/>
      </top>
      <bottom style="hair">
        <color auto="1"/>
      </bottom>
      <diagonal/>
    </border>
    <border>
      <left style="dotted">
        <color auto="1"/>
      </left>
      <right style="thin">
        <color auto="1"/>
      </right>
      <top style="hair">
        <color auto="1"/>
      </top>
      <bottom style="thin">
        <color indexed="64"/>
      </bottom>
      <diagonal/>
    </border>
    <border>
      <left style="dotted">
        <color auto="1"/>
      </left>
      <right style="thin">
        <color auto="1"/>
      </right>
      <top style="thin">
        <color theme="1"/>
      </top>
      <bottom style="hair">
        <color auto="1"/>
      </bottom>
      <diagonal/>
    </border>
    <border>
      <left style="dotted">
        <color theme="1"/>
      </left>
      <right style="thin">
        <color indexed="64"/>
      </right>
      <top style="thin">
        <color indexed="64"/>
      </top>
      <bottom style="hair">
        <color theme="1"/>
      </bottom>
      <diagonal/>
    </border>
    <border>
      <left style="dotted">
        <color theme="1"/>
      </left>
      <right style="thin">
        <color indexed="64"/>
      </right>
      <top style="hair">
        <color theme="1"/>
      </top>
      <bottom style="hair">
        <color theme="1"/>
      </bottom>
      <diagonal/>
    </border>
    <border>
      <left style="dotted">
        <color theme="1"/>
      </left>
      <right style="thin">
        <color indexed="64"/>
      </right>
      <top style="hair">
        <color theme="1"/>
      </top>
      <bottom style="thin">
        <color indexed="64"/>
      </bottom>
      <diagonal/>
    </border>
    <border>
      <left style="dotted">
        <color auto="1"/>
      </left>
      <right style="thin">
        <color auto="1"/>
      </right>
      <top style="thin">
        <color indexed="64"/>
      </top>
      <bottom style="hair">
        <color auto="1"/>
      </bottom>
      <diagonal/>
    </border>
    <border>
      <left style="dotted">
        <color auto="1"/>
      </left>
      <right style="thin">
        <color auto="1"/>
      </right>
      <top style="hair">
        <color auto="1"/>
      </top>
      <bottom style="thin">
        <color theme="1"/>
      </bottom>
      <diagonal/>
    </border>
    <border>
      <left style="dotted">
        <color auto="1"/>
      </left>
      <right style="thin">
        <color auto="1"/>
      </right>
      <top style="hair">
        <color auto="1"/>
      </top>
      <bottom style="medium">
        <color rgb="FF0000FF"/>
      </bottom>
      <diagonal/>
    </border>
    <border>
      <left style="thin">
        <color indexed="64"/>
      </left>
      <right style="thin">
        <color indexed="64"/>
      </right>
      <top style="medium">
        <color indexed="64"/>
      </top>
      <bottom style="hair">
        <color indexed="64"/>
      </bottom>
      <diagonal/>
    </border>
    <border>
      <left style="thin">
        <color indexed="64"/>
      </left>
      <right style="dotted">
        <color theme="1"/>
      </right>
      <top style="medium">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dotted">
        <color theme="1"/>
      </right>
      <top style="hair">
        <color indexed="64"/>
      </top>
      <bottom style="hair">
        <color indexed="64"/>
      </bottom>
      <diagonal/>
    </border>
    <border>
      <left style="dotted">
        <color theme="1"/>
      </left>
      <right style="dotted">
        <color theme="1"/>
      </right>
      <top style="hair">
        <color indexed="64"/>
      </top>
      <bottom style="hair">
        <color indexed="64"/>
      </bottom>
      <diagonal/>
    </border>
    <border>
      <left style="dotted">
        <color theme="1"/>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dotted">
        <color theme="1"/>
      </right>
      <top style="hair">
        <color indexed="64"/>
      </top>
      <bottom style="thin">
        <color indexed="64"/>
      </bottom>
      <diagonal/>
    </border>
    <border>
      <left style="dotted">
        <color theme="1"/>
      </left>
      <right style="dotted">
        <color theme="1"/>
      </right>
      <top style="hair">
        <color indexed="64"/>
      </top>
      <bottom style="thin">
        <color indexed="64"/>
      </bottom>
      <diagonal/>
    </border>
    <border>
      <left style="dotted">
        <color theme="1"/>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dotted">
        <color theme="1"/>
      </right>
      <top/>
      <bottom style="hair">
        <color indexed="64"/>
      </bottom>
      <diagonal/>
    </border>
    <border>
      <left style="dotted">
        <color theme="1"/>
      </left>
      <right style="dotted">
        <color theme="1"/>
      </right>
      <top/>
      <bottom style="hair">
        <color indexed="64"/>
      </bottom>
      <diagonal/>
    </border>
    <border>
      <left style="dotted">
        <color theme="1"/>
      </left>
      <right style="thin">
        <color indexed="64"/>
      </right>
      <top/>
      <bottom style="hair">
        <color indexed="64"/>
      </bottom>
      <diagonal/>
    </border>
    <border>
      <left style="dotted">
        <color auto="1"/>
      </left>
      <right/>
      <top style="thin">
        <color theme="1"/>
      </top>
      <bottom style="thin">
        <color theme="1"/>
      </bottom>
      <diagonal/>
    </border>
    <border>
      <left style="thin">
        <color indexed="64"/>
      </left>
      <right style="medium">
        <color theme="4"/>
      </right>
      <top style="thin">
        <color auto="1"/>
      </top>
      <bottom style="thin">
        <color auto="1"/>
      </bottom>
      <diagonal/>
    </border>
    <border>
      <left style="thin">
        <color indexed="64"/>
      </left>
      <right/>
      <top style="medium">
        <color rgb="FFFF0000"/>
      </top>
      <bottom style="thin">
        <color indexed="64"/>
      </bottom>
      <diagonal/>
    </border>
    <border>
      <left/>
      <right/>
      <top style="medium">
        <color rgb="FFFF0000"/>
      </top>
      <bottom style="thin">
        <color indexed="64"/>
      </bottom>
      <diagonal/>
    </border>
    <border>
      <left/>
      <right style="medium">
        <color rgb="FFFF0000"/>
      </right>
      <top style="medium">
        <color rgb="FFFF0000"/>
      </top>
      <bottom style="thin">
        <color indexed="64"/>
      </bottom>
      <diagonal/>
    </border>
    <border>
      <left style="medium">
        <color rgb="FFFF0000"/>
      </left>
      <right style="dotted">
        <color theme="1"/>
      </right>
      <top/>
      <bottom style="medium">
        <color rgb="FF0000FF"/>
      </bottom>
      <diagonal/>
    </border>
    <border>
      <left style="dotted">
        <color theme="1"/>
      </left>
      <right style="dotted">
        <color theme="1"/>
      </right>
      <top style="thin">
        <color indexed="64"/>
      </top>
      <bottom style="medium">
        <color rgb="FF0000FF"/>
      </bottom>
      <diagonal/>
    </border>
    <border>
      <left style="dotted">
        <color theme="1"/>
      </left>
      <right style="thin">
        <color theme="1"/>
      </right>
      <top/>
      <bottom style="medium">
        <color rgb="FF0000FF"/>
      </bottom>
      <diagonal/>
    </border>
    <border>
      <left style="thin">
        <color theme="1"/>
      </left>
      <right style="dotted">
        <color theme="1"/>
      </right>
      <top style="thin">
        <color theme="1"/>
      </top>
      <bottom style="medium">
        <color rgb="FF0000FF"/>
      </bottom>
      <diagonal/>
    </border>
    <border>
      <left style="dotted">
        <color theme="1"/>
      </left>
      <right style="dotted">
        <color auto="1"/>
      </right>
      <top style="thin">
        <color auto="1"/>
      </top>
      <bottom style="medium">
        <color rgb="FF0000FF"/>
      </bottom>
      <diagonal/>
    </border>
    <border>
      <left style="thin">
        <color indexed="64"/>
      </left>
      <right style="dotted">
        <color auto="1"/>
      </right>
      <top style="thin">
        <color indexed="64"/>
      </top>
      <bottom style="medium">
        <color rgb="FF0000FF"/>
      </bottom>
      <diagonal/>
    </border>
    <border>
      <left style="dotted">
        <color auto="1"/>
      </left>
      <right/>
      <top style="thin">
        <color auto="1"/>
      </top>
      <bottom style="medium">
        <color rgb="FF0000FF"/>
      </bottom>
      <diagonal/>
    </border>
    <border>
      <left style="thin">
        <color indexed="64"/>
      </left>
      <right style="thin">
        <color indexed="64"/>
      </right>
      <top/>
      <bottom style="medium">
        <color rgb="FF0000FF"/>
      </bottom>
      <diagonal/>
    </border>
    <border>
      <left style="thin">
        <color indexed="64"/>
      </left>
      <right style="thin">
        <color indexed="64"/>
      </right>
      <top style="thin">
        <color indexed="64"/>
      </top>
      <bottom style="medium">
        <color rgb="FF0000FF"/>
      </bottom>
      <diagonal/>
    </border>
    <border>
      <left style="thin">
        <color indexed="64"/>
      </left>
      <right style="thin">
        <color indexed="64"/>
      </right>
      <top style="hair">
        <color indexed="64"/>
      </top>
      <bottom style="medium">
        <color rgb="FF0000FF"/>
      </bottom>
      <diagonal/>
    </border>
    <border>
      <left style="thin">
        <color indexed="64"/>
      </left>
      <right style="dotted">
        <color theme="1"/>
      </right>
      <top style="hair">
        <color indexed="64"/>
      </top>
      <bottom style="medium">
        <color rgb="FF0000FF"/>
      </bottom>
      <diagonal/>
    </border>
    <border>
      <left style="dotted">
        <color theme="1"/>
      </left>
      <right style="dotted">
        <color theme="1"/>
      </right>
      <top style="hair">
        <color indexed="64"/>
      </top>
      <bottom style="medium">
        <color rgb="FF0000FF"/>
      </bottom>
      <diagonal/>
    </border>
    <border>
      <left style="dotted">
        <color theme="1"/>
      </left>
      <right style="thin">
        <color indexed="64"/>
      </right>
      <top style="hair">
        <color indexed="64"/>
      </top>
      <bottom style="medium">
        <color rgb="FF0000FF"/>
      </bottom>
      <diagonal/>
    </border>
    <border>
      <left style="dotted">
        <color auto="1"/>
      </left>
      <right style="thin">
        <color auto="1"/>
      </right>
      <top style="thin">
        <color auto="1"/>
      </top>
      <bottom style="medium">
        <color rgb="FF0000FF"/>
      </bottom>
      <diagonal/>
    </border>
    <border>
      <left/>
      <right style="medium">
        <color theme="4"/>
      </right>
      <top style="thin">
        <color auto="1"/>
      </top>
      <bottom style="medium">
        <color rgb="FF0000FF"/>
      </bottom>
      <diagonal/>
    </border>
    <border>
      <left style="dotted">
        <color auto="1"/>
      </left>
      <right style="thin">
        <color auto="1"/>
      </right>
      <top style="medium">
        <color indexed="64"/>
      </top>
      <bottom style="hair">
        <color indexed="64"/>
      </bottom>
      <diagonal/>
    </border>
    <border>
      <left/>
      <right style="dotted">
        <color theme="1"/>
      </right>
      <top style="medium">
        <color indexed="64"/>
      </top>
      <bottom style="hair">
        <color indexed="64"/>
      </bottom>
      <diagonal/>
    </border>
    <border>
      <left/>
      <right/>
      <top style="medium">
        <color indexed="64"/>
      </top>
      <bottom style="hair">
        <color indexed="64"/>
      </bottom>
      <diagonal/>
    </border>
    <border>
      <left/>
      <right style="dotted">
        <color theme="1"/>
      </right>
      <top style="hair">
        <color indexed="64"/>
      </top>
      <bottom style="hair">
        <color indexed="64"/>
      </bottom>
      <diagonal/>
    </border>
    <border>
      <left/>
      <right/>
      <top style="hair">
        <color indexed="64"/>
      </top>
      <bottom style="hair">
        <color indexed="64"/>
      </bottom>
      <diagonal/>
    </border>
    <border>
      <left style="dotted">
        <color theme="1"/>
      </left>
      <right/>
      <top style="hair">
        <color indexed="64"/>
      </top>
      <bottom style="hair">
        <color indexed="64"/>
      </bottom>
      <diagonal/>
    </border>
    <border>
      <left style="dotted">
        <color theme="1"/>
      </left>
      <right/>
      <top style="hair">
        <color indexed="64"/>
      </top>
      <bottom style="thin">
        <color indexed="64"/>
      </bottom>
      <diagonal/>
    </border>
    <border>
      <left style="dotted">
        <color theme="1"/>
      </left>
      <right/>
      <top/>
      <bottom style="hair">
        <color indexed="64"/>
      </bottom>
      <diagonal/>
    </border>
    <border>
      <left/>
      <right style="dotted">
        <color theme="1"/>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dotted">
        <color theme="1"/>
      </right>
      <top style="thin">
        <color indexed="64"/>
      </top>
      <bottom style="hair">
        <color indexed="64"/>
      </bottom>
      <diagonal/>
    </border>
    <border>
      <left style="dotted">
        <color theme="1"/>
      </left>
      <right/>
      <top style="thin">
        <color indexed="64"/>
      </top>
      <bottom style="hair">
        <color indexed="64"/>
      </bottom>
      <diagonal/>
    </border>
    <border>
      <left style="dotted">
        <color theme="1"/>
      </left>
      <right style="thin">
        <color indexed="64"/>
      </right>
      <top style="thin">
        <color indexed="64"/>
      </top>
      <bottom style="hair">
        <color indexed="64"/>
      </bottom>
      <diagonal/>
    </border>
    <border>
      <left/>
      <right/>
      <top style="thin">
        <color indexed="64"/>
      </top>
      <bottom style="hair">
        <color auto="1"/>
      </bottom>
      <diagonal/>
    </border>
    <border>
      <left style="thick">
        <color rgb="FFFF0000"/>
      </left>
      <right/>
      <top style="thick">
        <color rgb="FFFF0000"/>
      </top>
      <bottom style="medium">
        <color indexed="64"/>
      </bottom>
      <diagonal/>
    </border>
    <border>
      <left/>
      <right/>
      <top style="thick">
        <color rgb="FFFF0000"/>
      </top>
      <bottom style="medium">
        <color indexed="64"/>
      </bottom>
      <diagonal/>
    </border>
    <border>
      <left/>
      <right style="thick">
        <color rgb="FFFF0000"/>
      </right>
      <top style="thick">
        <color rgb="FFFF0000"/>
      </top>
      <bottom style="medium">
        <color indexed="64"/>
      </bottom>
      <diagonal/>
    </border>
    <border>
      <left style="thick">
        <color rgb="FFFF0000"/>
      </left>
      <right style="thin">
        <color indexed="64"/>
      </right>
      <top/>
      <bottom style="thin">
        <color indexed="64"/>
      </bottom>
      <diagonal/>
    </border>
    <border>
      <left/>
      <right style="thick">
        <color rgb="FFFF0000"/>
      </right>
      <top style="medium">
        <color indexed="64"/>
      </top>
      <bottom style="thin">
        <color indexed="64"/>
      </bottom>
      <diagonal/>
    </border>
    <border>
      <left style="thick">
        <color rgb="FFFF0000"/>
      </left>
      <right style="thin">
        <color indexed="64"/>
      </right>
      <top style="thin">
        <color indexed="64"/>
      </top>
      <bottom/>
      <diagonal/>
    </border>
    <border>
      <left/>
      <right style="thick">
        <color rgb="FFFF0000"/>
      </right>
      <top style="thin">
        <color indexed="64"/>
      </top>
      <bottom/>
      <diagonal/>
    </border>
    <border>
      <left/>
      <right style="thick">
        <color rgb="FFFF0000"/>
      </right>
      <top/>
      <bottom style="thin">
        <color indexed="64"/>
      </bottom>
      <diagonal/>
    </border>
    <border>
      <left/>
      <right style="thick">
        <color rgb="FFFF0000"/>
      </right>
      <top style="thin">
        <color indexed="64"/>
      </top>
      <bottom style="thin">
        <color indexed="64"/>
      </bottom>
      <diagonal/>
    </border>
    <border>
      <left style="thick">
        <color rgb="FFFF0000"/>
      </left>
      <right style="thin">
        <color indexed="64"/>
      </right>
      <top/>
      <bottom/>
      <diagonal/>
    </border>
    <border>
      <left style="thick">
        <color rgb="FFFF0000"/>
      </left>
      <right style="thin">
        <color indexed="64"/>
      </right>
      <top style="thin">
        <color indexed="64"/>
      </top>
      <bottom style="thick">
        <color rgb="FFFF0000"/>
      </bottom>
      <diagonal/>
    </border>
    <border>
      <left style="thin">
        <color indexed="64"/>
      </left>
      <right/>
      <top style="thin">
        <color indexed="64"/>
      </top>
      <bottom style="thick">
        <color rgb="FFFF0000"/>
      </bottom>
      <diagonal/>
    </border>
    <border>
      <left/>
      <right/>
      <top style="thin">
        <color indexed="64"/>
      </top>
      <bottom style="thick">
        <color rgb="FFFF0000"/>
      </bottom>
      <diagonal/>
    </border>
    <border>
      <left/>
      <right style="thin">
        <color indexed="64"/>
      </right>
      <top style="thin">
        <color indexed="64"/>
      </top>
      <bottom style="thick">
        <color rgb="FFFF0000"/>
      </bottom>
      <diagonal/>
    </border>
    <border>
      <left/>
      <right style="thick">
        <color rgb="FFFF0000"/>
      </right>
      <top style="thin">
        <color indexed="64"/>
      </top>
      <bottom style="thick">
        <color rgb="FFFF0000"/>
      </bottom>
      <diagonal/>
    </border>
    <border>
      <left style="thin">
        <color auto="1"/>
      </left>
      <right/>
      <top style="hair">
        <color auto="1"/>
      </top>
      <bottom style="thin">
        <color theme="1"/>
      </bottom>
      <diagonal/>
    </border>
    <border>
      <left style="thin">
        <color auto="1"/>
      </left>
      <right/>
      <top style="thin">
        <color theme="1"/>
      </top>
      <bottom style="hair">
        <color auto="1"/>
      </bottom>
      <diagonal/>
    </border>
    <border>
      <left style="thin">
        <color auto="1"/>
      </left>
      <right/>
      <top style="hair">
        <color auto="1"/>
      </top>
      <bottom style="medium">
        <color rgb="FF0000FF"/>
      </bottom>
      <diagonal/>
    </border>
    <border>
      <left style="dotted">
        <color theme="1"/>
      </left>
      <right/>
      <top style="hair">
        <color indexed="64"/>
      </top>
      <bottom style="medium">
        <color rgb="FF0000FF"/>
      </bottom>
      <diagonal/>
    </border>
    <border>
      <left style="thin">
        <color auto="1"/>
      </left>
      <right/>
      <top style="medium">
        <color indexed="64"/>
      </top>
      <bottom style="hair">
        <color auto="1"/>
      </bottom>
      <diagonal/>
    </border>
    <border>
      <left style="dotted">
        <color theme="1"/>
      </left>
      <right style="thin">
        <color auto="1"/>
      </right>
      <top style="hair">
        <color auto="1"/>
      </top>
      <bottom style="thin">
        <color theme="1"/>
      </bottom>
      <diagonal/>
    </border>
  </borders>
  <cellStyleXfs count="2">
    <xf numFmtId="0" fontId="0" fillId="0" borderId="0">
      <alignment vertical="center"/>
    </xf>
    <xf numFmtId="0" fontId="15" fillId="0" borderId="0" applyNumberFormat="0" applyFill="0" applyBorder="0" applyAlignment="0" applyProtection="0">
      <alignment vertical="center"/>
    </xf>
  </cellStyleXfs>
  <cellXfs count="834">
    <xf numFmtId="0" fontId="0" fillId="0" borderId="0" xfId="0">
      <alignment vertical="center"/>
    </xf>
    <xf numFmtId="0" fontId="0" fillId="2" borderId="1" xfId="0" applyFill="1" applyBorder="1">
      <alignment vertical="center"/>
    </xf>
    <xf numFmtId="0" fontId="0" fillId="2" borderId="2" xfId="0" applyFill="1" applyBorder="1">
      <alignment vertical="center"/>
    </xf>
    <xf numFmtId="0" fontId="0" fillId="2" borderId="3" xfId="0" applyFill="1" applyBorder="1">
      <alignment vertical="center"/>
    </xf>
    <xf numFmtId="0" fontId="0" fillId="2" borderId="4" xfId="0" applyFill="1" applyBorder="1">
      <alignment vertical="center"/>
    </xf>
    <xf numFmtId="0" fontId="0" fillId="2" borderId="5" xfId="0" applyFill="1" applyBorder="1">
      <alignment vertical="center"/>
    </xf>
    <xf numFmtId="0" fontId="2" fillId="2" borderId="0" xfId="0" applyFont="1" applyFill="1">
      <alignment vertical="center"/>
    </xf>
    <xf numFmtId="0" fontId="2" fillId="2" borderId="0" xfId="0" applyFont="1" applyFill="1" applyAlignment="1">
      <alignment horizontal="right" vertical="center"/>
    </xf>
    <xf numFmtId="0" fontId="0" fillId="2" borderId="0" xfId="0" applyFill="1">
      <alignment vertical="center"/>
    </xf>
    <xf numFmtId="0" fontId="0" fillId="2" borderId="6" xfId="0" applyFill="1" applyBorder="1">
      <alignment vertical="center"/>
    </xf>
    <xf numFmtId="0" fontId="0" fillId="2" borderId="7" xfId="0" applyFill="1" applyBorder="1">
      <alignment vertical="center"/>
    </xf>
    <xf numFmtId="0" fontId="0" fillId="2" borderId="8" xfId="0" applyFill="1" applyBorder="1">
      <alignment vertical="center"/>
    </xf>
    <xf numFmtId="0" fontId="0" fillId="4" borderId="18" xfId="0" applyFill="1" applyBorder="1">
      <alignment vertical="center"/>
    </xf>
    <xf numFmtId="0" fontId="0" fillId="2" borderId="53" xfId="0" applyFill="1" applyBorder="1">
      <alignment vertical="center"/>
    </xf>
    <xf numFmtId="0" fontId="0" fillId="2" borderId="55" xfId="0" applyFill="1" applyBorder="1">
      <alignment vertical="center"/>
    </xf>
    <xf numFmtId="0" fontId="0" fillId="2" borderId="56" xfId="0" applyFill="1" applyBorder="1">
      <alignment vertical="center"/>
    </xf>
    <xf numFmtId="0" fontId="0" fillId="2" borderId="57" xfId="0" applyFill="1" applyBorder="1">
      <alignment vertical="center"/>
    </xf>
    <xf numFmtId="0" fontId="0" fillId="2" borderId="58" xfId="0" applyFill="1" applyBorder="1">
      <alignment vertical="center"/>
    </xf>
    <xf numFmtId="0" fontId="0" fillId="2" borderId="59" xfId="0" applyFill="1" applyBorder="1">
      <alignment vertical="center"/>
    </xf>
    <xf numFmtId="0" fontId="0" fillId="2" borderId="60" xfId="0" applyFill="1" applyBorder="1">
      <alignment vertical="center"/>
    </xf>
    <xf numFmtId="0" fontId="0" fillId="2" borderId="62" xfId="0" applyFill="1" applyBorder="1">
      <alignment vertical="center"/>
    </xf>
    <xf numFmtId="0" fontId="0" fillId="2" borderId="71" xfId="0" applyFill="1" applyBorder="1">
      <alignment vertical="center"/>
    </xf>
    <xf numFmtId="0" fontId="0" fillId="2" borderId="61" xfId="0" applyFill="1" applyBorder="1">
      <alignment vertical="center"/>
    </xf>
    <xf numFmtId="0" fontId="0" fillId="3" borderId="61" xfId="0" applyFill="1" applyBorder="1" applyAlignment="1">
      <alignment horizontal="center" vertical="center"/>
    </xf>
    <xf numFmtId="0" fontId="15" fillId="0" borderId="0" xfId="1">
      <alignment vertical="center"/>
    </xf>
    <xf numFmtId="0" fontId="2" fillId="2" borderId="0" xfId="0" applyFont="1" applyFill="1" applyAlignment="1">
      <alignment vertical="top"/>
    </xf>
    <xf numFmtId="0" fontId="2" fillId="2" borderId="5" xfId="0" applyFont="1" applyFill="1" applyBorder="1" applyAlignment="1">
      <alignment vertical="top"/>
    </xf>
    <xf numFmtId="0" fontId="2" fillId="2" borderId="35" xfId="0" applyFont="1" applyFill="1" applyBorder="1" applyAlignment="1">
      <alignment vertical="top"/>
    </xf>
    <xf numFmtId="0" fontId="2" fillId="2" borderId="7" xfId="0" applyFont="1" applyFill="1" applyBorder="1" applyAlignment="1">
      <alignment vertical="top"/>
    </xf>
    <xf numFmtId="0" fontId="2" fillId="2" borderId="8" xfId="0" applyFont="1" applyFill="1" applyBorder="1" applyAlignment="1">
      <alignment vertical="top"/>
    </xf>
    <xf numFmtId="0" fontId="2" fillId="2" borderId="0" xfId="0" applyFont="1" applyFill="1" applyAlignment="1">
      <alignment horizontal="left" vertical="top" wrapText="1"/>
    </xf>
    <xf numFmtId="0" fontId="7" fillId="2" borderId="0" xfId="0" applyFont="1" applyFill="1" applyAlignment="1">
      <alignment horizontal="left" vertical="center"/>
    </xf>
    <xf numFmtId="0" fontId="12" fillId="2" borderId="0" xfId="0" applyFont="1" applyFill="1" applyBorder="1" applyAlignment="1">
      <alignment horizontal="left" vertical="center"/>
    </xf>
    <xf numFmtId="0" fontId="0" fillId="8" borderId="0" xfId="0" applyFill="1" applyBorder="1" applyAlignment="1">
      <alignment horizontal="center" vertical="center"/>
    </xf>
    <xf numFmtId="0" fontId="0" fillId="4" borderId="129" xfId="0" applyFill="1" applyBorder="1" applyAlignment="1">
      <alignment horizontal="center" vertical="center"/>
    </xf>
    <xf numFmtId="0" fontId="0" fillId="4" borderId="131" xfId="0" applyFill="1" applyBorder="1" applyAlignment="1">
      <alignment horizontal="center" vertical="center"/>
    </xf>
    <xf numFmtId="0" fontId="0" fillId="4" borderId="133" xfId="0" applyFill="1" applyBorder="1" applyAlignment="1">
      <alignment horizontal="center" vertical="center"/>
    </xf>
    <xf numFmtId="0" fontId="0" fillId="4" borderId="137" xfId="0" applyFill="1" applyBorder="1" applyAlignment="1">
      <alignment horizontal="center" vertical="center"/>
    </xf>
    <xf numFmtId="0" fontId="13" fillId="3" borderId="94" xfId="0" applyFont="1" applyFill="1" applyBorder="1" applyAlignment="1">
      <alignment horizontal="center" vertical="center"/>
    </xf>
    <xf numFmtId="0" fontId="0" fillId="0" borderId="0" xfId="0">
      <alignment vertical="center"/>
    </xf>
    <xf numFmtId="0" fontId="2" fillId="4" borderId="18" xfId="0" applyFont="1" applyFill="1" applyBorder="1" applyAlignment="1">
      <alignment horizontal="center" vertical="center" wrapText="1"/>
    </xf>
    <xf numFmtId="0" fontId="22" fillId="4" borderId="18" xfId="0" applyFont="1" applyFill="1" applyBorder="1" applyAlignment="1" applyProtection="1">
      <alignment horizontal="center" vertical="center" wrapText="1"/>
      <protection locked="0"/>
    </xf>
    <xf numFmtId="0" fontId="0" fillId="4" borderId="18" xfId="0" applyFill="1" applyBorder="1" applyAlignment="1">
      <alignment vertical="center" wrapText="1"/>
    </xf>
    <xf numFmtId="0" fontId="0" fillId="2" borderId="0" xfId="0" applyFill="1" applyBorder="1">
      <alignment vertical="center"/>
    </xf>
    <xf numFmtId="0" fontId="35" fillId="11" borderId="50" xfId="0" applyFont="1" applyFill="1" applyBorder="1" applyAlignment="1">
      <alignment horizontal="center" vertical="center"/>
    </xf>
    <xf numFmtId="0" fontId="20" fillId="11" borderId="150" xfId="0" applyFont="1" applyFill="1" applyBorder="1" applyAlignment="1">
      <alignment horizontal="center" vertical="center"/>
    </xf>
    <xf numFmtId="0" fontId="20" fillId="11" borderId="153" xfId="0" applyFont="1" applyFill="1" applyBorder="1" applyAlignment="1">
      <alignment horizontal="center" vertical="center"/>
    </xf>
    <xf numFmtId="0" fontId="35" fillId="11" borderId="12" xfId="0" applyFont="1" applyFill="1" applyBorder="1" applyAlignment="1">
      <alignment horizontal="center" vertical="center"/>
    </xf>
    <xf numFmtId="0" fontId="39" fillId="11" borderId="12" xfId="0" applyFont="1" applyFill="1" applyBorder="1" applyAlignment="1">
      <alignment horizontal="center" vertical="center" wrapText="1"/>
    </xf>
    <xf numFmtId="0" fontId="35" fillId="11" borderId="12" xfId="0" applyFont="1" applyFill="1" applyBorder="1" applyAlignment="1">
      <alignment horizontal="center" vertical="center" wrapText="1"/>
    </xf>
    <xf numFmtId="0" fontId="20" fillId="11" borderId="158" xfId="0" applyFont="1" applyFill="1" applyBorder="1" applyAlignment="1">
      <alignment horizontal="center" vertical="center"/>
    </xf>
    <xf numFmtId="0" fontId="2" fillId="3" borderId="50" xfId="0" applyFont="1" applyFill="1" applyBorder="1" applyAlignment="1">
      <alignment horizontal="center" vertical="center" wrapText="1"/>
    </xf>
    <xf numFmtId="0" fontId="2" fillId="11" borderId="1" xfId="0" applyFont="1" applyFill="1" applyBorder="1" applyAlignment="1">
      <alignment horizontal="left" vertical="top"/>
    </xf>
    <xf numFmtId="0" fontId="2" fillId="11" borderId="2" xfId="0" applyFont="1" applyFill="1" applyBorder="1" applyAlignment="1">
      <alignment horizontal="left" vertical="top"/>
    </xf>
    <xf numFmtId="0" fontId="49" fillId="11" borderId="2" xfId="0" applyFont="1" applyFill="1" applyBorder="1" applyAlignment="1">
      <alignment horizontal="left" vertical="top"/>
    </xf>
    <xf numFmtId="0" fontId="2" fillId="11" borderId="3" xfId="0" applyFont="1" applyFill="1" applyBorder="1" applyAlignment="1">
      <alignment horizontal="left" vertical="top"/>
    </xf>
    <xf numFmtId="0" fontId="50" fillId="11" borderId="6" xfId="0" applyFont="1" applyFill="1" applyBorder="1" applyAlignment="1">
      <alignment horizontal="left" vertical="top"/>
    </xf>
    <xf numFmtId="0" fontId="2" fillId="11" borderId="7" xfId="0" applyFont="1" applyFill="1" applyBorder="1" applyAlignment="1">
      <alignment horizontal="left" vertical="top"/>
    </xf>
    <xf numFmtId="0" fontId="2" fillId="11" borderId="8" xfId="0" applyFont="1" applyFill="1" applyBorder="1" applyAlignment="1">
      <alignment horizontal="left" vertical="top"/>
    </xf>
    <xf numFmtId="0" fontId="2" fillId="11" borderId="1" xfId="0" applyFont="1" applyFill="1" applyBorder="1" applyAlignment="1">
      <alignment horizontal="left" vertical="center"/>
    </xf>
    <xf numFmtId="0" fontId="6" fillId="11" borderId="2" xfId="0" applyFont="1" applyFill="1" applyBorder="1" applyAlignment="1">
      <alignment horizontal="left" vertical="center"/>
    </xf>
    <xf numFmtId="0" fontId="2" fillId="11" borderId="2" xfId="0" applyFont="1" applyFill="1" applyBorder="1" applyAlignment="1">
      <alignment horizontal="left" vertical="center"/>
    </xf>
    <xf numFmtId="0" fontId="50" fillId="11" borderId="2" xfId="0" applyFont="1" applyFill="1" applyBorder="1" applyAlignment="1">
      <alignment horizontal="left" vertical="center"/>
    </xf>
    <xf numFmtId="0" fontId="6" fillId="11" borderId="3" xfId="0" applyFont="1" applyFill="1" applyBorder="1" applyAlignment="1">
      <alignment horizontal="left" vertical="center"/>
    </xf>
    <xf numFmtId="0" fontId="27" fillId="0" borderId="0" xfId="0" applyFont="1">
      <alignment vertical="center"/>
    </xf>
    <xf numFmtId="0" fontId="35" fillId="3" borderId="50" xfId="0" applyFont="1" applyFill="1" applyBorder="1" applyAlignment="1">
      <alignment horizontal="center" vertical="center"/>
    </xf>
    <xf numFmtId="0" fontId="36" fillId="3" borderId="50" xfId="0" applyFont="1" applyFill="1" applyBorder="1" applyAlignment="1">
      <alignment horizontal="center" vertical="center"/>
    </xf>
    <xf numFmtId="0" fontId="42" fillId="3" borderId="50" xfId="0" applyFont="1" applyFill="1" applyBorder="1" applyAlignment="1">
      <alignment horizontal="center" vertical="center" wrapText="1"/>
    </xf>
    <xf numFmtId="0" fontId="36" fillId="3" borderId="178" xfId="0" applyFont="1" applyFill="1" applyBorder="1" applyAlignment="1">
      <alignment horizontal="center" vertical="center"/>
    </xf>
    <xf numFmtId="0" fontId="13" fillId="3" borderId="104" xfId="0" applyFont="1" applyFill="1" applyBorder="1" applyAlignment="1">
      <alignment horizontal="center" vertical="center"/>
    </xf>
    <xf numFmtId="0" fontId="8" fillId="3" borderId="33" xfId="0" applyFont="1" applyFill="1" applyBorder="1" applyAlignment="1">
      <alignment horizontal="center" vertical="center" wrapText="1"/>
    </xf>
    <xf numFmtId="0" fontId="13" fillId="3" borderId="50" xfId="0" applyFont="1" applyFill="1" applyBorder="1" applyAlignment="1">
      <alignment horizontal="center" vertical="center" wrapText="1"/>
    </xf>
    <xf numFmtId="0" fontId="13" fillId="3" borderId="50" xfId="0" applyFont="1" applyFill="1" applyBorder="1" applyAlignment="1">
      <alignment horizontal="center" vertical="center"/>
    </xf>
    <xf numFmtId="0" fontId="8" fillId="3" borderId="50" xfId="0" applyFont="1" applyFill="1" applyBorder="1" applyAlignment="1">
      <alignment horizontal="center" vertical="center" wrapText="1"/>
    </xf>
    <xf numFmtId="0" fontId="7" fillId="2" borderId="0" xfId="0" applyFont="1" applyFill="1" applyAlignment="1">
      <alignment horizontal="left" vertical="center"/>
    </xf>
    <xf numFmtId="0" fontId="2" fillId="2" borderId="0" xfId="0" applyFont="1" applyFill="1" applyAlignment="1">
      <alignment horizontal="left" vertical="top" wrapText="1"/>
    </xf>
    <xf numFmtId="0" fontId="13" fillId="3" borderId="94" xfId="0" applyFont="1" applyFill="1" applyBorder="1" applyAlignment="1">
      <alignment horizontal="center" vertical="center"/>
    </xf>
    <xf numFmtId="0" fontId="2" fillId="3" borderId="50" xfId="0" applyFont="1" applyFill="1" applyBorder="1" applyAlignment="1">
      <alignment horizontal="center" vertical="center" wrapText="1"/>
    </xf>
    <xf numFmtId="0" fontId="0" fillId="4" borderId="198" xfId="0" applyFill="1" applyBorder="1" applyAlignment="1">
      <alignment horizontal="center" vertical="center"/>
    </xf>
    <xf numFmtId="0" fontId="2" fillId="0" borderId="0" xfId="0" applyFont="1" applyBorder="1" applyAlignment="1">
      <alignment horizontal="right" vertical="center"/>
    </xf>
    <xf numFmtId="0" fontId="53" fillId="2" borderId="0" xfId="0" applyFont="1" applyFill="1" applyBorder="1">
      <alignment vertical="center"/>
    </xf>
    <xf numFmtId="49" fontId="9" fillId="4" borderId="230" xfId="0" quotePrefix="1" applyNumberFormat="1" applyFont="1" applyFill="1" applyBorder="1" applyAlignment="1">
      <alignment horizontal="center" vertical="center"/>
    </xf>
    <xf numFmtId="49" fontId="10" fillId="4" borderId="228" xfId="0" quotePrefix="1" applyNumberFormat="1" applyFont="1" applyFill="1" applyBorder="1" applyAlignment="1">
      <alignment horizontal="center" vertical="center"/>
    </xf>
    <xf numFmtId="49" fontId="10" fillId="4" borderId="229" xfId="0" applyNumberFormat="1" applyFont="1" applyFill="1" applyBorder="1" applyAlignment="1">
      <alignment horizontal="center" vertical="center"/>
    </xf>
    <xf numFmtId="49" fontId="10" fillId="4" borderId="231" xfId="0" applyNumberFormat="1" applyFont="1" applyFill="1" applyBorder="1" applyAlignment="1">
      <alignment horizontal="center" vertical="center"/>
    </xf>
    <xf numFmtId="49" fontId="10" fillId="4" borderId="232" xfId="0" applyNumberFormat="1" applyFont="1" applyFill="1" applyBorder="1" applyAlignment="1">
      <alignment horizontal="center" vertical="center"/>
    </xf>
    <xf numFmtId="49" fontId="10" fillId="4" borderId="233" xfId="0" applyNumberFormat="1" applyFont="1" applyFill="1" applyBorder="1" applyAlignment="1">
      <alignment horizontal="center" vertical="center"/>
    </xf>
    <xf numFmtId="49" fontId="9" fillId="4" borderId="234" xfId="0" applyNumberFormat="1" applyFont="1" applyFill="1" applyBorder="1" applyAlignment="1">
      <alignment horizontal="center" vertical="center"/>
    </xf>
    <xf numFmtId="49" fontId="9" fillId="4" borderId="228" xfId="0" applyNumberFormat="1" applyFont="1" applyFill="1" applyBorder="1" applyAlignment="1">
      <alignment horizontal="center" vertical="center"/>
    </xf>
    <xf numFmtId="49" fontId="9" fillId="4" borderId="235" xfId="0" applyNumberFormat="1" applyFont="1" applyFill="1" applyBorder="1" applyAlignment="1">
      <alignment horizontal="center" vertical="center"/>
    </xf>
    <xf numFmtId="49" fontId="9" fillId="4" borderId="234" xfId="0" quotePrefix="1" applyNumberFormat="1" applyFont="1" applyFill="1" applyBorder="1" applyAlignment="1">
      <alignment horizontal="center" vertical="center"/>
    </xf>
    <xf numFmtId="49" fontId="9" fillId="4" borderId="236" xfId="0" applyNumberFormat="1" applyFont="1" applyFill="1" applyBorder="1" applyAlignment="1">
      <alignment horizontal="center" vertical="center"/>
    </xf>
    <xf numFmtId="0" fontId="51" fillId="4" borderId="237" xfId="0" applyFont="1" applyFill="1" applyBorder="1" applyAlignment="1" applyProtection="1">
      <alignment vertical="center"/>
      <protection locked="0"/>
    </xf>
    <xf numFmtId="0" fontId="0" fillId="4" borderId="238" xfId="0" applyFont="1" applyFill="1" applyBorder="1" applyAlignment="1">
      <alignment horizontal="center" vertical="center"/>
    </xf>
    <xf numFmtId="0" fontId="51" fillId="4" borderId="239" xfId="0" applyFont="1" applyFill="1" applyBorder="1" applyAlignment="1" applyProtection="1">
      <alignment vertical="center"/>
      <protection locked="0"/>
    </xf>
    <xf numFmtId="0" fontId="0" fillId="4" borderId="240" xfId="0" applyFont="1" applyFill="1" applyBorder="1" applyAlignment="1">
      <alignment horizontal="center" vertical="center"/>
    </xf>
    <xf numFmtId="0" fontId="0" fillId="4" borderId="241" xfId="0" applyFill="1" applyBorder="1" applyAlignment="1">
      <alignment horizontal="center" vertical="center"/>
    </xf>
    <xf numFmtId="0" fontId="51" fillId="4" borderId="243" xfId="0" applyFont="1" applyFill="1" applyBorder="1" applyAlignment="1" applyProtection="1">
      <alignment vertical="center"/>
      <protection locked="0"/>
    </xf>
    <xf numFmtId="0" fontId="0" fillId="4" borderId="244" xfId="0" applyFont="1" applyFill="1" applyBorder="1" applyAlignment="1">
      <alignment horizontal="center" vertical="center"/>
    </xf>
    <xf numFmtId="0" fontId="0" fillId="4" borderId="245" xfId="0" applyFill="1" applyBorder="1" applyAlignment="1">
      <alignment horizontal="center" vertical="center"/>
    </xf>
    <xf numFmtId="0" fontId="51" fillId="4" borderId="247" xfId="0" applyFont="1" applyFill="1" applyBorder="1" applyAlignment="1" applyProtection="1">
      <alignment vertical="center"/>
      <protection locked="0"/>
    </xf>
    <xf numFmtId="0" fontId="0" fillId="4" borderId="248" xfId="0" applyFont="1" applyFill="1" applyBorder="1" applyAlignment="1">
      <alignment horizontal="center" vertical="center"/>
    </xf>
    <xf numFmtId="0" fontId="0" fillId="4" borderId="249" xfId="0" applyFill="1" applyBorder="1" applyAlignment="1">
      <alignment horizontal="center" vertical="center"/>
    </xf>
    <xf numFmtId="0" fontId="51" fillId="4" borderId="265" xfId="0" applyFont="1" applyFill="1" applyBorder="1" applyAlignment="1" applyProtection="1">
      <alignment vertical="center"/>
      <protection locked="0"/>
    </xf>
    <xf numFmtId="0" fontId="0" fillId="4" borderId="266" xfId="0" applyFont="1" applyFill="1" applyBorder="1" applyAlignment="1">
      <alignment horizontal="center" vertical="center"/>
    </xf>
    <xf numFmtId="0" fontId="0" fillId="4" borderId="267" xfId="0" applyFill="1" applyBorder="1" applyAlignment="1">
      <alignment horizontal="center" vertical="center"/>
    </xf>
    <xf numFmtId="176" fontId="0" fillId="4" borderId="130" xfId="0" applyNumberFormat="1" applyFill="1" applyBorder="1" applyAlignment="1">
      <alignment horizontal="center" vertical="center"/>
    </xf>
    <xf numFmtId="176" fontId="0" fillId="4" borderId="132" xfId="0" applyNumberFormat="1" applyFill="1" applyBorder="1" applyAlignment="1">
      <alignment horizontal="center" vertical="center"/>
    </xf>
    <xf numFmtId="176" fontId="0" fillId="4" borderId="134" xfId="0" applyNumberFormat="1" applyFill="1" applyBorder="1" applyAlignment="1">
      <alignment horizontal="center" vertical="center"/>
    </xf>
    <xf numFmtId="176" fontId="0" fillId="4" borderId="199" xfId="0" applyNumberFormat="1" applyFill="1" applyBorder="1" applyAlignment="1">
      <alignment horizontal="center" vertical="center"/>
    </xf>
    <xf numFmtId="176" fontId="0" fillId="4" borderId="136" xfId="0" applyNumberFormat="1" applyFill="1" applyBorder="1" applyAlignment="1">
      <alignment horizontal="center" vertical="center"/>
    </xf>
    <xf numFmtId="176" fontId="0" fillId="4" borderId="242" xfId="0" applyNumberFormat="1" applyFill="1" applyBorder="1" applyAlignment="1">
      <alignment horizontal="center" vertical="center"/>
    </xf>
    <xf numFmtId="176" fontId="0" fillId="4" borderId="268" xfId="0" applyNumberFormat="1" applyFill="1" applyBorder="1" applyAlignment="1">
      <alignment horizontal="center" vertical="center"/>
    </xf>
    <xf numFmtId="0" fontId="6" fillId="11" borderId="70" xfId="0" applyFont="1" applyFill="1" applyBorder="1" applyAlignment="1">
      <alignment horizontal="center" vertical="center"/>
    </xf>
    <xf numFmtId="0" fontId="6" fillId="11" borderId="0" xfId="0" applyFont="1" applyFill="1" applyBorder="1" applyAlignment="1">
      <alignment horizontal="center" vertical="center"/>
    </xf>
    <xf numFmtId="0" fontId="6" fillId="11" borderId="7" xfId="0" applyFont="1" applyFill="1" applyBorder="1" applyAlignment="1">
      <alignment horizontal="center" vertical="center"/>
    </xf>
    <xf numFmtId="49" fontId="31" fillId="4" borderId="271" xfId="0" quotePrefix="1" applyNumberFormat="1" applyFont="1" applyFill="1" applyBorder="1" applyAlignment="1">
      <alignment horizontal="center" vertical="center"/>
    </xf>
    <xf numFmtId="49" fontId="31" fillId="4" borderId="228" xfId="0" quotePrefix="1" applyNumberFormat="1" applyFont="1" applyFill="1" applyBorder="1" applyAlignment="1">
      <alignment horizontal="center" vertical="center"/>
    </xf>
    <xf numFmtId="49" fontId="16" fillId="4" borderId="242" xfId="0" applyNumberFormat="1" applyFont="1" applyFill="1" applyBorder="1" applyAlignment="1">
      <alignment horizontal="center" vertical="center"/>
    </xf>
    <xf numFmtId="49" fontId="16" fillId="4" borderId="246" xfId="0" applyNumberFormat="1" applyFont="1" applyFill="1" applyBorder="1" applyAlignment="1">
      <alignment horizontal="center" vertical="center"/>
    </xf>
    <xf numFmtId="49" fontId="16" fillId="4" borderId="250" xfId="0" applyNumberFormat="1" applyFont="1" applyFill="1" applyBorder="1" applyAlignment="1">
      <alignment horizontal="center" vertical="center"/>
    </xf>
    <xf numFmtId="49" fontId="31" fillId="4" borderId="229" xfId="0" applyNumberFormat="1" applyFont="1" applyFill="1" applyBorder="1" applyAlignment="1">
      <alignment horizontal="center" vertical="center"/>
    </xf>
    <xf numFmtId="0" fontId="51" fillId="4" borderId="237" xfId="0" applyFont="1" applyFill="1" applyBorder="1" applyAlignment="1" applyProtection="1">
      <alignment vertical="center" wrapText="1"/>
      <protection locked="0"/>
    </xf>
    <xf numFmtId="0" fontId="0" fillId="4" borderId="272" xfId="0" applyFont="1" applyFill="1" applyBorder="1" applyAlignment="1">
      <alignment horizontal="center" vertical="center"/>
    </xf>
    <xf numFmtId="0" fontId="0" fillId="4" borderId="273" xfId="0" applyFill="1" applyBorder="1" applyAlignment="1">
      <alignment horizontal="center" vertical="center"/>
    </xf>
    <xf numFmtId="0" fontId="51" fillId="4" borderId="239" xfId="0" applyFont="1" applyFill="1" applyBorder="1" applyAlignment="1" applyProtection="1">
      <alignment vertical="center" wrapText="1"/>
      <protection locked="0"/>
    </xf>
    <xf numFmtId="0" fontId="0" fillId="4" borderId="274" xfId="0" applyFont="1" applyFill="1" applyBorder="1" applyAlignment="1">
      <alignment horizontal="center" vertical="center"/>
    </xf>
    <xf numFmtId="0" fontId="0" fillId="4" borderId="275" xfId="0" applyFill="1" applyBorder="1" applyAlignment="1">
      <alignment horizontal="center" vertical="center"/>
    </xf>
    <xf numFmtId="49" fontId="31" fillId="4" borderId="240" xfId="0" applyNumberFormat="1" applyFont="1" applyFill="1" applyBorder="1" applyAlignment="1">
      <alignment horizontal="center" vertical="center"/>
    </xf>
    <xf numFmtId="49" fontId="31" fillId="4" borderId="276" xfId="0" applyNumberFormat="1" applyFont="1" applyFill="1" applyBorder="1" applyAlignment="1">
      <alignment horizontal="center" vertical="center"/>
    </xf>
    <xf numFmtId="0" fontId="51" fillId="4" borderId="243" xfId="0" applyFont="1" applyFill="1" applyBorder="1" applyAlignment="1" applyProtection="1">
      <alignment vertical="center" wrapText="1"/>
      <protection locked="0"/>
    </xf>
    <xf numFmtId="49" fontId="31" fillId="4" borderId="244" xfId="0" applyNumberFormat="1" applyFont="1" applyFill="1" applyBorder="1" applyAlignment="1">
      <alignment horizontal="center" vertical="center"/>
    </xf>
    <xf numFmtId="49" fontId="31" fillId="4" borderId="277" xfId="0" applyNumberFormat="1" applyFont="1" applyFill="1" applyBorder="1" applyAlignment="1">
      <alignment horizontal="center" vertical="center"/>
    </xf>
    <xf numFmtId="0" fontId="51" fillId="4" borderId="247" xfId="0" applyFont="1" applyFill="1" applyBorder="1" applyAlignment="1" applyProtection="1">
      <alignment vertical="center" wrapText="1"/>
      <protection locked="0"/>
    </xf>
    <xf numFmtId="49" fontId="0" fillId="4" borderId="248" xfId="0" applyNumberFormat="1" applyFont="1" applyFill="1" applyBorder="1" applyAlignment="1">
      <alignment horizontal="center" vertical="center"/>
    </xf>
    <xf numFmtId="49" fontId="0" fillId="4" borderId="278" xfId="0" applyNumberFormat="1" applyFont="1" applyFill="1" applyBorder="1" applyAlignment="1">
      <alignment horizontal="center" vertical="center"/>
    </xf>
    <xf numFmtId="0" fontId="0" fillId="4" borderId="279" xfId="0" applyFont="1" applyFill="1" applyBorder="1" applyAlignment="1">
      <alignment horizontal="center" vertical="center"/>
    </xf>
    <xf numFmtId="0" fontId="0" fillId="4" borderId="280" xfId="0" applyFill="1" applyBorder="1" applyAlignment="1">
      <alignment horizontal="center" vertical="center"/>
    </xf>
    <xf numFmtId="0" fontId="51" fillId="4" borderId="281" xfId="0" applyFont="1" applyFill="1" applyBorder="1" applyAlignment="1" applyProtection="1">
      <alignment vertical="center" wrapText="1"/>
      <protection locked="0"/>
    </xf>
    <xf numFmtId="49" fontId="0" fillId="4" borderId="282" xfId="0" applyNumberFormat="1" applyFont="1" applyFill="1" applyBorder="1" applyAlignment="1">
      <alignment horizontal="center" vertical="center"/>
    </xf>
    <xf numFmtId="49" fontId="0" fillId="4" borderId="283" xfId="0" applyNumberFormat="1" applyFont="1" applyFill="1" applyBorder="1" applyAlignment="1">
      <alignment horizontal="center" vertical="center"/>
    </xf>
    <xf numFmtId="49" fontId="10" fillId="4" borderId="119" xfId="0" applyNumberFormat="1" applyFont="1" applyFill="1" applyBorder="1" applyAlignment="1">
      <alignment horizontal="left" vertical="center"/>
    </xf>
    <xf numFmtId="49" fontId="10" fillId="4" borderId="120" xfId="0" applyNumberFormat="1" applyFont="1" applyFill="1" applyBorder="1" applyAlignment="1">
      <alignment horizontal="left" vertical="center"/>
    </xf>
    <xf numFmtId="0" fontId="9" fillId="4" borderId="285" xfId="0" applyFont="1" applyFill="1" applyBorder="1" applyAlignment="1">
      <alignment horizontal="center" vertical="center"/>
    </xf>
    <xf numFmtId="0" fontId="2" fillId="2" borderId="289" xfId="0" applyFont="1" applyFill="1" applyBorder="1">
      <alignment vertical="center"/>
    </xf>
    <xf numFmtId="0" fontId="0" fillId="4" borderId="290" xfId="0" applyFill="1" applyBorder="1">
      <alignment vertical="center"/>
    </xf>
    <xf numFmtId="0" fontId="2" fillId="2" borderId="296" xfId="0" applyFont="1" applyFill="1" applyBorder="1">
      <alignment vertical="center"/>
    </xf>
    <xf numFmtId="0" fontId="0" fillId="0" borderId="0" xfId="0" applyAlignment="1">
      <alignment horizontal="right" vertical="center"/>
    </xf>
    <xf numFmtId="177" fontId="0" fillId="2" borderId="0" xfId="0" applyNumberFormat="1" applyFill="1">
      <alignment vertical="center"/>
    </xf>
    <xf numFmtId="0" fontId="9" fillId="4" borderId="129" xfId="0" applyFont="1" applyFill="1" applyBorder="1" applyAlignment="1">
      <alignment horizontal="left" vertical="center"/>
    </xf>
    <xf numFmtId="0" fontId="9" fillId="4" borderId="131" xfId="0" applyFont="1" applyFill="1" applyBorder="1" applyAlignment="1">
      <alignment horizontal="left" vertical="center"/>
    </xf>
    <xf numFmtId="49" fontId="10" fillId="4" borderId="228" xfId="0" applyNumberFormat="1" applyFont="1" applyFill="1" applyBorder="1" applyAlignment="1">
      <alignment horizontal="center" vertical="center"/>
    </xf>
    <xf numFmtId="0" fontId="9" fillId="4" borderId="133" xfId="0" applyFont="1" applyFill="1" applyBorder="1" applyAlignment="1">
      <alignment horizontal="left" vertical="center"/>
    </xf>
    <xf numFmtId="49" fontId="9" fillId="4" borderId="282" xfId="0" applyNumberFormat="1" applyFont="1" applyFill="1" applyBorder="1" applyAlignment="1">
      <alignment horizontal="left" vertical="center"/>
    </xf>
    <xf numFmtId="49" fontId="10" fillId="4" borderId="284" xfId="0" applyNumberFormat="1" applyFont="1" applyFill="1" applyBorder="1" applyAlignment="1">
      <alignment horizontal="center" vertical="center"/>
    </xf>
    <xf numFmtId="49" fontId="10" fillId="4" borderId="240" xfId="0" applyNumberFormat="1" applyFont="1" applyFill="1" applyBorder="1" applyAlignment="1">
      <alignment horizontal="left" vertical="center"/>
    </xf>
    <xf numFmtId="49" fontId="10" fillId="4" borderId="242" xfId="0" applyNumberFormat="1" applyFont="1" applyFill="1" applyBorder="1" applyAlignment="1">
      <alignment horizontal="center" vertical="center"/>
    </xf>
    <xf numFmtId="49" fontId="10" fillId="4" borderId="244" xfId="0" applyNumberFormat="1" applyFont="1" applyFill="1" applyBorder="1" applyAlignment="1">
      <alignment horizontal="left" vertical="center"/>
    </xf>
    <xf numFmtId="49" fontId="10" fillId="4" borderId="246" xfId="0" applyNumberFormat="1" applyFont="1" applyFill="1" applyBorder="1" applyAlignment="1">
      <alignment horizontal="center" vertical="center"/>
    </xf>
    <xf numFmtId="0" fontId="9" fillId="4" borderId="301" xfId="0" applyFont="1" applyFill="1" applyBorder="1" applyAlignment="1">
      <alignment horizontal="left" vertical="center"/>
    </xf>
    <xf numFmtId="0" fontId="9" fillId="4" borderId="302" xfId="0" applyFont="1" applyFill="1" applyBorder="1" applyAlignment="1">
      <alignment horizontal="left" vertical="center"/>
    </xf>
    <xf numFmtId="49" fontId="9" fillId="4" borderId="230" xfId="0" applyNumberFormat="1" applyFont="1" applyFill="1" applyBorder="1" applyAlignment="1">
      <alignment horizontal="center" vertical="center"/>
    </xf>
    <xf numFmtId="0" fontId="9" fillId="4" borderId="303" xfId="0" applyFont="1" applyFill="1" applyBorder="1" applyAlignment="1">
      <alignment horizontal="left" vertical="center"/>
    </xf>
    <xf numFmtId="49" fontId="16" fillId="4" borderId="236" xfId="0" applyNumberFormat="1" applyFont="1" applyFill="1" applyBorder="1" applyAlignment="1">
      <alignment horizontal="center" vertical="center"/>
    </xf>
    <xf numFmtId="0" fontId="51" fillId="4" borderId="265" xfId="0" applyFont="1" applyFill="1" applyBorder="1" applyAlignment="1" applyProtection="1">
      <alignment vertical="center" wrapText="1"/>
      <protection locked="0"/>
    </xf>
    <xf numFmtId="49" fontId="31" fillId="4" borderId="266" xfId="0" applyNumberFormat="1" applyFont="1" applyFill="1" applyBorder="1" applyAlignment="1">
      <alignment horizontal="center" vertical="center"/>
    </xf>
    <xf numFmtId="49" fontId="31" fillId="4" borderId="304" xfId="0" applyNumberFormat="1" applyFont="1" applyFill="1" applyBorder="1" applyAlignment="1">
      <alignment horizontal="center" vertical="center"/>
    </xf>
    <xf numFmtId="0" fontId="9" fillId="4" borderId="305" xfId="0" applyFont="1" applyFill="1" applyBorder="1" applyAlignment="1">
      <alignment horizontal="left" vertical="center"/>
    </xf>
    <xf numFmtId="49" fontId="9" fillId="4" borderId="271" xfId="0" applyNumberFormat="1" applyFont="1" applyFill="1" applyBorder="1" applyAlignment="1">
      <alignment horizontal="center" vertical="center"/>
    </xf>
    <xf numFmtId="176" fontId="0" fillId="4" borderId="284" xfId="0" applyNumberFormat="1" applyFill="1" applyBorder="1" applyAlignment="1">
      <alignment horizontal="center" vertical="center"/>
    </xf>
    <xf numFmtId="176" fontId="0" fillId="4" borderId="306" xfId="0" applyNumberFormat="1" applyFill="1" applyBorder="1" applyAlignment="1">
      <alignment horizontal="center" vertical="center"/>
    </xf>
    <xf numFmtId="0" fontId="0" fillId="0" borderId="54" xfId="0" applyBorder="1" applyAlignment="1">
      <alignment vertical="center"/>
    </xf>
    <xf numFmtId="0" fontId="0" fillId="2" borderId="54" xfId="0" applyFill="1" applyBorder="1">
      <alignment vertical="center"/>
    </xf>
    <xf numFmtId="0" fontId="0" fillId="0" borderId="54" xfId="0" applyBorder="1">
      <alignment vertical="center"/>
    </xf>
    <xf numFmtId="0" fontId="2" fillId="0" borderId="25" xfId="0" applyFont="1" applyBorder="1" applyAlignment="1">
      <alignment vertical="center" wrapText="1"/>
    </xf>
    <xf numFmtId="0" fontId="0" fillId="0" borderId="16" xfId="0" applyBorder="1" applyAlignment="1">
      <alignment vertical="center" wrapText="1"/>
    </xf>
    <xf numFmtId="0" fontId="2" fillId="2" borderId="0" xfId="0" applyFont="1" applyFill="1" applyAlignment="1">
      <alignment vertical="center" wrapText="1"/>
    </xf>
    <xf numFmtId="0" fontId="0" fillId="0" borderId="0" xfId="0" applyAlignment="1">
      <alignment vertical="center" wrapText="1"/>
    </xf>
    <xf numFmtId="0" fontId="2" fillId="11" borderId="9" xfId="0" applyFont="1" applyFill="1" applyBorder="1" applyAlignment="1">
      <alignment horizontal="left" vertical="top" wrapText="1"/>
    </xf>
    <xf numFmtId="0" fontId="0" fillId="0" borderId="10" xfId="0" applyBorder="1" applyAlignment="1">
      <alignment horizontal="left" vertical="top" wrapText="1"/>
    </xf>
    <xf numFmtId="0" fontId="0" fillId="0" borderId="11" xfId="0" applyBorder="1" applyAlignment="1">
      <alignment horizontal="left" vertical="top" wrapText="1"/>
    </xf>
    <xf numFmtId="0" fontId="9" fillId="4" borderId="25" xfId="0" applyFont="1" applyFill="1" applyBorder="1" applyAlignment="1">
      <alignment horizontal="center" vertical="center"/>
    </xf>
    <xf numFmtId="0" fontId="9" fillId="4" borderId="39" xfId="0" applyFont="1" applyFill="1" applyBorder="1" applyAlignment="1">
      <alignment horizontal="center" vertical="center"/>
    </xf>
    <xf numFmtId="0" fontId="9" fillId="4" borderId="294" xfId="0" applyFont="1" applyFill="1" applyBorder="1" applyAlignment="1">
      <alignment horizontal="center" vertical="center"/>
    </xf>
    <xf numFmtId="0" fontId="2" fillId="0" borderId="297" xfId="0" applyFont="1" applyBorder="1" applyAlignment="1">
      <alignment vertical="center" wrapText="1"/>
    </xf>
    <xf numFmtId="0" fontId="0" fillId="0" borderId="298" xfId="0" applyBorder="1" applyAlignment="1">
      <alignment vertical="center" wrapText="1"/>
    </xf>
    <xf numFmtId="0" fontId="0" fillId="0" borderId="299" xfId="0" applyBorder="1" applyAlignment="1">
      <alignment vertical="center" wrapText="1"/>
    </xf>
    <xf numFmtId="0" fontId="9" fillId="4" borderId="297" xfId="0" applyFont="1" applyFill="1" applyBorder="1" applyAlignment="1">
      <alignment horizontal="center" vertical="center"/>
    </xf>
    <xf numFmtId="0" fontId="9" fillId="4" borderId="298" xfId="0" applyFont="1" applyFill="1" applyBorder="1" applyAlignment="1">
      <alignment horizontal="center" vertical="center"/>
    </xf>
    <xf numFmtId="0" fontId="9" fillId="4" borderId="300" xfId="0" applyFont="1" applyFill="1" applyBorder="1" applyAlignment="1">
      <alignment horizontal="center" vertical="center"/>
    </xf>
    <xf numFmtId="0" fontId="21" fillId="0" borderId="0" xfId="0" applyFont="1" applyBorder="1" applyAlignment="1">
      <alignment horizontal="center" vertical="center"/>
    </xf>
    <xf numFmtId="0" fontId="0" fillId="0" borderId="0" xfId="0" applyBorder="1">
      <alignment vertical="center"/>
    </xf>
    <xf numFmtId="0" fontId="9" fillId="4" borderId="20" xfId="0" applyFont="1" applyFill="1" applyBorder="1" applyAlignment="1">
      <alignment horizontal="center" vertical="center"/>
    </xf>
    <xf numFmtId="0" fontId="9" fillId="4" borderId="21" xfId="0" applyFont="1" applyFill="1" applyBorder="1" applyAlignment="1">
      <alignment horizontal="center" vertical="center"/>
    </xf>
    <xf numFmtId="0" fontId="9" fillId="4" borderId="292" xfId="0" applyFont="1" applyFill="1" applyBorder="1" applyAlignment="1">
      <alignment horizontal="center" vertical="center"/>
    </xf>
    <xf numFmtId="0" fontId="9" fillId="4" borderId="22" xfId="0" applyFont="1" applyFill="1" applyBorder="1" applyAlignment="1">
      <alignment horizontal="center" vertical="center"/>
    </xf>
    <xf numFmtId="0" fontId="9" fillId="4" borderId="23" xfId="0" applyFont="1" applyFill="1" applyBorder="1" applyAlignment="1">
      <alignment horizontal="center" vertical="center"/>
    </xf>
    <xf numFmtId="0" fontId="9" fillId="4" borderId="293" xfId="0" applyFont="1" applyFill="1" applyBorder="1" applyAlignment="1">
      <alignment horizontal="center" vertical="center"/>
    </xf>
    <xf numFmtId="0" fontId="2" fillId="2" borderId="291" xfId="0" applyFont="1" applyFill="1" applyBorder="1" applyAlignment="1">
      <alignment horizontal="right" vertical="top"/>
    </xf>
    <xf numFmtId="0" fontId="2" fillId="2" borderId="289" xfId="0" applyFont="1" applyFill="1" applyBorder="1" applyAlignment="1">
      <alignment horizontal="right" vertical="top"/>
    </xf>
    <xf numFmtId="0" fontId="2" fillId="2" borderId="295" xfId="0" applyFont="1" applyFill="1" applyBorder="1" applyAlignment="1">
      <alignment horizontal="right" vertical="top"/>
    </xf>
    <xf numFmtId="0" fontId="2" fillId="11" borderId="286" xfId="0" applyFont="1" applyFill="1" applyBorder="1" applyAlignment="1">
      <alignment horizontal="left" vertical="top" wrapText="1"/>
    </xf>
    <xf numFmtId="0" fontId="0" fillId="0" borderId="287" xfId="0" applyBorder="1" applyAlignment="1">
      <alignment horizontal="left" vertical="top" wrapText="1"/>
    </xf>
    <xf numFmtId="0" fontId="0" fillId="0" borderId="288" xfId="0" applyBorder="1" applyAlignment="1">
      <alignment horizontal="left" vertical="top" wrapText="1"/>
    </xf>
    <xf numFmtId="0" fontId="2" fillId="0" borderId="17" xfId="0" applyFont="1" applyBorder="1" applyAlignment="1">
      <alignment vertical="center" wrapText="1"/>
    </xf>
    <xf numFmtId="0" fontId="0" fillId="0" borderId="18" xfId="0" applyBorder="1" applyAlignment="1">
      <alignment vertical="center" wrapText="1"/>
    </xf>
    <xf numFmtId="0" fontId="0" fillId="0" borderId="19" xfId="0" applyBorder="1" applyAlignment="1">
      <alignment vertical="center" wrapText="1"/>
    </xf>
    <xf numFmtId="0" fontId="2" fillId="0" borderId="20" xfId="0" applyFont="1" applyBorder="1" applyAlignment="1">
      <alignment vertical="center" wrapText="1"/>
    </xf>
    <xf numFmtId="0" fontId="0" fillId="0" borderId="21" xfId="0" applyBorder="1" applyAlignment="1">
      <alignment vertical="center" wrapText="1"/>
    </xf>
    <xf numFmtId="0" fontId="0" fillId="0" borderId="14" xfId="0" applyBorder="1" applyAlignment="1">
      <alignment vertical="center" wrapText="1"/>
    </xf>
    <xf numFmtId="0" fontId="0" fillId="0" borderId="22" xfId="0" applyBorder="1" applyAlignment="1">
      <alignment vertical="center" wrapText="1"/>
    </xf>
    <xf numFmtId="0" fontId="0" fillId="0" borderId="23" xfId="0" applyBorder="1" applyAlignment="1">
      <alignment vertical="center" wrapText="1"/>
    </xf>
    <xf numFmtId="0" fontId="0" fillId="0" borderId="13" xfId="0" applyBorder="1" applyAlignment="1">
      <alignment vertical="center" wrapText="1"/>
    </xf>
    <xf numFmtId="0" fontId="0" fillId="0" borderId="24" xfId="0" applyBorder="1" applyAlignment="1">
      <alignment vertical="center" wrapText="1"/>
    </xf>
    <xf numFmtId="0" fontId="0" fillId="0" borderId="15" xfId="0" applyBorder="1" applyAlignment="1">
      <alignment vertical="center" wrapText="1"/>
    </xf>
    <xf numFmtId="0" fontId="0" fillId="4" borderId="17" xfId="0" applyFill="1" applyBorder="1" applyAlignment="1">
      <alignment horizontal="right" vertical="center" wrapText="1"/>
    </xf>
    <xf numFmtId="0" fontId="0" fillId="4" borderId="18" xfId="0" applyFill="1" applyBorder="1" applyAlignment="1">
      <alignment horizontal="right" vertical="center" wrapText="1"/>
    </xf>
    <xf numFmtId="0" fontId="2" fillId="2" borderId="44" xfId="0" applyFont="1" applyFill="1" applyBorder="1" applyAlignment="1">
      <alignment horizontal="right" vertical="top"/>
    </xf>
    <xf numFmtId="0" fontId="2" fillId="2" borderId="30" xfId="0" applyFont="1" applyFill="1" applyBorder="1" applyAlignment="1">
      <alignment horizontal="right" vertical="top"/>
    </xf>
    <xf numFmtId="0" fontId="2" fillId="2" borderId="31" xfId="0" applyFont="1" applyFill="1" applyBorder="1" applyAlignment="1">
      <alignment horizontal="right" vertical="top"/>
    </xf>
    <xf numFmtId="0" fontId="5" fillId="0" borderId="34" xfId="0" applyFont="1" applyBorder="1" applyAlignment="1">
      <alignment horizontal="left" vertical="top" wrapText="1"/>
    </xf>
    <xf numFmtId="0" fontId="23" fillId="0" borderId="2" xfId="0" applyFont="1" applyBorder="1" applyAlignment="1">
      <alignment horizontal="left" vertical="top" wrapText="1"/>
    </xf>
    <xf numFmtId="0" fontId="23" fillId="0" borderId="3" xfId="0" applyFont="1" applyBorder="1" applyAlignment="1">
      <alignment horizontal="left" vertical="top" wrapText="1"/>
    </xf>
    <xf numFmtId="0" fontId="23" fillId="0" borderId="22" xfId="0" applyFont="1" applyBorder="1" applyAlignment="1">
      <alignment horizontal="left" vertical="top" wrapText="1"/>
    </xf>
    <xf numFmtId="0" fontId="23" fillId="0" borderId="23" xfId="0" applyFont="1" applyBorder="1" applyAlignment="1">
      <alignment horizontal="left" vertical="top" wrapText="1"/>
    </xf>
    <xf numFmtId="0" fontId="23" fillId="0" borderId="27" xfId="0" applyFont="1" applyBorder="1" applyAlignment="1">
      <alignment horizontal="left" vertical="top" wrapText="1"/>
    </xf>
    <xf numFmtId="0" fontId="2" fillId="2" borderId="34" xfId="0" applyFont="1" applyFill="1" applyBorder="1" applyAlignment="1">
      <alignment horizontal="left" vertical="top"/>
    </xf>
    <xf numFmtId="0" fontId="2" fillId="2" borderId="2" xfId="0" applyFont="1" applyFill="1" applyBorder="1" applyAlignment="1">
      <alignment horizontal="left" vertical="top"/>
    </xf>
    <xf numFmtId="0" fontId="2" fillId="2" borderId="32" xfId="0" applyFont="1" applyFill="1" applyBorder="1" applyAlignment="1">
      <alignment horizontal="left" vertical="top"/>
    </xf>
    <xf numFmtId="0" fontId="2" fillId="2" borderId="22" xfId="0" applyFont="1" applyFill="1" applyBorder="1" applyAlignment="1">
      <alignment horizontal="left" vertical="top"/>
    </xf>
    <xf numFmtId="0" fontId="2" fillId="2" borderId="23" xfId="0" applyFont="1" applyFill="1" applyBorder="1" applyAlignment="1">
      <alignment horizontal="left" vertical="top"/>
    </xf>
    <xf numFmtId="0" fontId="2" fillId="2" borderId="13" xfId="0" applyFont="1" applyFill="1" applyBorder="1" applyAlignment="1">
      <alignment horizontal="left" vertical="top"/>
    </xf>
    <xf numFmtId="0" fontId="2" fillId="2" borderId="20" xfId="0" applyFont="1" applyFill="1" applyBorder="1" applyAlignment="1">
      <alignment horizontal="left" vertical="top"/>
    </xf>
    <xf numFmtId="0" fontId="2" fillId="2" borderId="21" xfId="0" applyFont="1" applyFill="1" applyBorder="1" applyAlignment="1">
      <alignment horizontal="left" vertical="top"/>
    </xf>
    <xf numFmtId="0" fontId="2" fillId="2" borderId="14" xfId="0" applyFont="1" applyFill="1" applyBorder="1" applyAlignment="1">
      <alignment horizontal="left" vertical="top"/>
    </xf>
    <xf numFmtId="0" fontId="2" fillId="2" borderId="24" xfId="0" applyFont="1" applyFill="1" applyBorder="1" applyAlignment="1">
      <alignment horizontal="left" vertical="top"/>
    </xf>
    <xf numFmtId="0" fontId="2" fillId="2" borderId="0" xfId="0" applyFont="1" applyFill="1" applyAlignment="1">
      <alignment horizontal="left" vertical="top"/>
    </xf>
    <xf numFmtId="0" fontId="2" fillId="2" borderId="15" xfId="0" applyFont="1" applyFill="1" applyBorder="1" applyAlignment="1">
      <alignment horizontal="left" vertical="top"/>
    </xf>
    <xf numFmtId="0" fontId="2" fillId="2" borderId="35" xfId="0" applyFont="1" applyFill="1" applyBorder="1" applyAlignment="1">
      <alignment horizontal="left" vertical="top"/>
    </xf>
    <xf numFmtId="0" fontId="2" fillId="2" borderId="7" xfId="0" applyFont="1" applyFill="1" applyBorder="1" applyAlignment="1">
      <alignment horizontal="left" vertical="top"/>
    </xf>
    <xf numFmtId="0" fontId="2" fillId="2" borderId="33" xfId="0" applyFont="1" applyFill="1" applyBorder="1" applyAlignment="1">
      <alignment horizontal="left" vertical="top"/>
    </xf>
    <xf numFmtId="0" fontId="5" fillId="0" borderId="24" xfId="0" applyFont="1" applyBorder="1" applyAlignment="1">
      <alignment horizontal="left" vertical="top" wrapText="1"/>
    </xf>
    <xf numFmtId="0" fontId="23" fillId="0" borderId="0" xfId="0" applyFont="1" applyAlignment="1">
      <alignment horizontal="left" vertical="top" wrapText="1"/>
    </xf>
    <xf numFmtId="0" fontId="23" fillId="0" borderId="5" xfId="0" applyFont="1" applyBorder="1" applyAlignment="1">
      <alignment horizontal="left" vertical="top" wrapText="1"/>
    </xf>
    <xf numFmtId="0" fontId="5" fillId="0" borderId="20" xfId="0" applyFont="1" applyBorder="1" applyAlignment="1">
      <alignment horizontal="left" vertical="top" wrapText="1"/>
    </xf>
    <xf numFmtId="0" fontId="23" fillId="0" borderId="21" xfId="0" applyFont="1" applyBorder="1" applyAlignment="1">
      <alignment horizontal="left" vertical="top" wrapText="1"/>
    </xf>
    <xf numFmtId="0" fontId="23" fillId="0" borderId="41" xfId="0" applyFont="1" applyBorder="1" applyAlignment="1">
      <alignment horizontal="left" vertical="top" wrapText="1"/>
    </xf>
    <xf numFmtId="0" fontId="5" fillId="0" borderId="20" xfId="0" applyFont="1" applyBorder="1" applyAlignment="1">
      <alignment vertical="top" wrapText="1"/>
    </xf>
    <xf numFmtId="0" fontId="5" fillId="0" borderId="21" xfId="0" applyFont="1" applyBorder="1" applyAlignment="1">
      <alignment vertical="top" wrapText="1"/>
    </xf>
    <xf numFmtId="0" fontId="5" fillId="0" borderId="41" xfId="0" applyFont="1" applyBorder="1" applyAlignment="1">
      <alignment vertical="top" wrapText="1"/>
    </xf>
    <xf numFmtId="0" fontId="5" fillId="0" borderId="24" xfId="0" applyFont="1" applyBorder="1" applyAlignment="1">
      <alignment vertical="top" wrapText="1"/>
    </xf>
    <xf numFmtId="0" fontId="5" fillId="0" borderId="0" xfId="0" applyFont="1" applyAlignment="1">
      <alignment vertical="top" wrapText="1"/>
    </xf>
    <xf numFmtId="0" fontId="5" fillId="0" borderId="5" xfId="0" applyFont="1" applyBorder="1" applyAlignment="1">
      <alignment vertical="top" wrapText="1"/>
    </xf>
    <xf numFmtId="0" fontId="2" fillId="2" borderId="28" xfId="0" applyFont="1" applyFill="1" applyBorder="1" applyAlignment="1">
      <alignment horizontal="right" vertical="top"/>
    </xf>
    <xf numFmtId="0" fontId="2" fillId="2" borderId="29" xfId="0" applyFont="1" applyFill="1" applyBorder="1" applyAlignment="1">
      <alignment horizontal="right" vertical="top"/>
    </xf>
    <xf numFmtId="0" fontId="0" fillId="4" borderId="297" xfId="0" applyFill="1" applyBorder="1" applyAlignment="1">
      <alignment horizontal="left" vertical="center" wrapText="1"/>
    </xf>
    <xf numFmtId="0" fontId="0" fillId="4" borderId="298" xfId="0" applyFill="1" applyBorder="1" applyAlignment="1">
      <alignment horizontal="left" vertical="center" wrapText="1"/>
    </xf>
    <xf numFmtId="0" fontId="0" fillId="4" borderId="300" xfId="0" applyFill="1" applyBorder="1" applyAlignment="1">
      <alignment horizontal="left" vertical="center" wrapText="1"/>
    </xf>
    <xf numFmtId="0" fontId="0" fillId="4" borderId="25" xfId="0" applyFill="1" applyBorder="1" applyAlignment="1">
      <alignment horizontal="left" vertical="center" wrapText="1"/>
    </xf>
    <xf numFmtId="0" fontId="0" fillId="4" borderId="39" xfId="0" applyFill="1" applyBorder="1" applyAlignment="1">
      <alignment horizontal="left" vertical="center" wrapText="1"/>
    </xf>
    <xf numFmtId="0" fontId="0" fillId="4" borderId="294" xfId="0" applyFill="1" applyBorder="1" applyAlignment="1">
      <alignment horizontal="left" vertical="center" wrapText="1"/>
    </xf>
    <xf numFmtId="0" fontId="0" fillId="4" borderId="25" xfId="0" quotePrefix="1" applyFill="1" applyBorder="1" applyAlignment="1">
      <alignment horizontal="left" vertical="center" wrapText="1"/>
    </xf>
    <xf numFmtId="0" fontId="9" fillId="4" borderId="25" xfId="0" applyFont="1" applyFill="1" applyBorder="1" applyAlignment="1">
      <alignment vertical="center"/>
    </xf>
    <xf numFmtId="0" fontId="9" fillId="4" borderId="39" xfId="0" applyFont="1" applyFill="1" applyBorder="1" applyAlignment="1">
      <alignment vertical="center"/>
    </xf>
    <xf numFmtId="0" fontId="9" fillId="4" borderId="294" xfId="0" applyFont="1" applyFill="1" applyBorder="1" applyAlignment="1">
      <alignment vertical="center"/>
    </xf>
    <xf numFmtId="0" fontId="9" fillId="4" borderId="20" xfId="0" applyFont="1" applyFill="1" applyBorder="1" applyAlignment="1">
      <alignment vertical="center"/>
    </xf>
    <xf numFmtId="0" fontId="9" fillId="4" borderId="21" xfId="0" applyFont="1" applyFill="1" applyBorder="1" applyAlignment="1">
      <alignment vertical="center"/>
    </xf>
    <xf numFmtId="0" fontId="9" fillId="4" borderId="292" xfId="0" applyFont="1" applyFill="1" applyBorder="1" applyAlignment="1">
      <alignment vertical="center"/>
    </xf>
    <xf numFmtId="0" fontId="9" fillId="4" borderId="22" xfId="0" applyFont="1" applyFill="1" applyBorder="1" applyAlignment="1">
      <alignment vertical="center"/>
    </xf>
    <xf numFmtId="0" fontId="9" fillId="4" borderId="23" xfId="0" applyFont="1" applyFill="1" applyBorder="1" applyAlignment="1">
      <alignment vertical="center"/>
    </xf>
    <xf numFmtId="0" fontId="9" fillId="4" borderId="293" xfId="0" applyFont="1" applyFill="1" applyBorder="1" applyAlignment="1">
      <alignment vertical="center"/>
    </xf>
    <xf numFmtId="0" fontId="4" fillId="0" borderId="2" xfId="0" applyFont="1" applyBorder="1" applyAlignment="1">
      <alignment horizontal="center" vertical="center"/>
    </xf>
    <xf numFmtId="0" fontId="24" fillId="0" borderId="2" xfId="0" applyFont="1" applyBorder="1">
      <alignment vertical="center"/>
    </xf>
    <xf numFmtId="0" fontId="24" fillId="0" borderId="0" xfId="0" applyFont="1">
      <alignment vertical="center"/>
    </xf>
    <xf numFmtId="0" fontId="20" fillId="12" borderId="1" xfId="0" applyFont="1" applyFill="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6" fillId="5" borderId="19" xfId="0" applyFont="1" applyFill="1" applyBorder="1" applyAlignment="1" applyProtection="1">
      <alignment horizontal="left" vertical="center"/>
      <protection hidden="1"/>
    </xf>
    <xf numFmtId="0" fontId="6" fillId="5" borderId="48" xfId="0" applyFont="1" applyFill="1" applyBorder="1" applyAlignment="1" applyProtection="1">
      <alignment horizontal="left" vertical="center"/>
      <protection hidden="1"/>
    </xf>
    <xf numFmtId="0" fontId="6" fillId="5" borderId="36" xfId="0" applyFont="1" applyFill="1" applyBorder="1" applyAlignment="1" applyProtection="1">
      <alignment horizontal="left" vertical="center"/>
      <protection hidden="1"/>
    </xf>
    <xf numFmtId="0" fontId="6" fillId="5" borderId="52" xfId="0" applyFont="1" applyFill="1" applyBorder="1" applyAlignment="1" applyProtection="1">
      <alignment horizontal="left" vertical="center"/>
      <protection hidden="1"/>
    </xf>
    <xf numFmtId="0" fontId="6" fillId="5" borderId="50" xfId="0" applyFont="1" applyFill="1" applyBorder="1" applyAlignment="1" applyProtection="1">
      <alignment horizontal="left" vertical="center"/>
      <protection hidden="1"/>
    </xf>
    <xf numFmtId="0" fontId="6" fillId="5" borderId="51" xfId="0" applyFont="1" applyFill="1" applyBorder="1" applyAlignment="1" applyProtection="1">
      <alignment horizontal="left" vertical="center"/>
      <protection hidden="1"/>
    </xf>
    <xf numFmtId="0" fontId="25" fillId="12" borderId="46" xfId="0" applyFont="1" applyFill="1" applyBorder="1" applyAlignment="1">
      <alignment horizontal="center" vertical="center" wrapText="1"/>
    </xf>
    <xf numFmtId="0" fontId="26" fillId="0" borderId="18" xfId="0" applyFont="1" applyBorder="1" applyAlignment="1">
      <alignment horizontal="center" vertical="center" wrapText="1"/>
    </xf>
    <xf numFmtId="0" fontId="26" fillId="0" borderId="37" xfId="0" applyFont="1" applyBorder="1" applyAlignment="1">
      <alignment horizontal="center" vertical="center" wrapText="1"/>
    </xf>
    <xf numFmtId="0" fontId="20" fillId="12" borderId="88" xfId="0" applyFont="1" applyFill="1" applyBorder="1" applyAlignment="1">
      <alignment horizontal="center" vertical="center" wrapText="1"/>
    </xf>
    <xf numFmtId="0" fontId="27" fillId="0" borderId="39" xfId="0" applyFont="1" applyBorder="1" applyAlignment="1">
      <alignment horizontal="center" vertical="center" wrapText="1"/>
    </xf>
    <xf numFmtId="0" fontId="27" fillId="0" borderId="40" xfId="0" applyFont="1" applyBorder="1" applyAlignment="1">
      <alignment horizontal="center" vertical="center" wrapText="1"/>
    </xf>
    <xf numFmtId="0" fontId="6" fillId="5" borderId="16" xfId="0" applyFont="1" applyFill="1" applyBorder="1" applyAlignment="1" applyProtection="1">
      <alignment horizontal="left" vertical="center"/>
      <protection hidden="1"/>
    </xf>
    <xf numFmtId="0" fontId="6" fillId="5" borderId="12" xfId="0" applyFont="1" applyFill="1" applyBorder="1" applyAlignment="1" applyProtection="1">
      <alignment horizontal="left" vertical="center"/>
      <protection hidden="1"/>
    </xf>
    <xf numFmtId="0" fontId="6" fillId="5" borderId="38" xfId="0" applyFont="1" applyFill="1" applyBorder="1" applyAlignment="1" applyProtection="1">
      <alignment horizontal="left" vertical="center"/>
      <protection hidden="1"/>
    </xf>
    <xf numFmtId="0" fontId="5" fillId="11" borderId="139" xfId="0" applyFont="1" applyFill="1" applyBorder="1" applyAlignment="1">
      <alignment horizontal="center" vertical="center" wrapText="1"/>
    </xf>
    <xf numFmtId="0" fontId="23" fillId="0" borderId="140" xfId="0" applyFont="1" applyBorder="1" applyAlignment="1">
      <alignment horizontal="center" vertical="center" wrapText="1"/>
    </xf>
    <xf numFmtId="0" fontId="23" fillId="0" borderId="141" xfId="0" applyFont="1" applyBorder="1" applyAlignment="1">
      <alignment horizontal="center" vertical="center" wrapText="1"/>
    </xf>
    <xf numFmtId="0" fontId="23" fillId="0" borderId="142" xfId="0" applyFont="1" applyBorder="1" applyAlignment="1">
      <alignment horizontal="center" vertical="center" wrapText="1"/>
    </xf>
    <xf numFmtId="0" fontId="23" fillId="0" borderId="54" xfId="0" applyFont="1" applyBorder="1" applyAlignment="1">
      <alignment horizontal="center" vertical="center" wrapText="1"/>
    </xf>
    <xf numFmtId="0" fontId="23" fillId="0" borderId="143" xfId="0" applyFont="1" applyBorder="1" applyAlignment="1">
      <alignment horizontal="center" vertical="center" wrapText="1"/>
    </xf>
    <xf numFmtId="0" fontId="28" fillId="4" borderId="144" xfId="0" applyFont="1" applyFill="1" applyBorder="1" applyAlignment="1" applyProtection="1">
      <alignment horizontal="center" vertical="center" wrapText="1"/>
      <protection locked="0"/>
    </xf>
    <xf numFmtId="0" fontId="29" fillId="4" borderId="140" xfId="0" applyFont="1" applyFill="1" applyBorder="1" applyAlignment="1" applyProtection="1">
      <alignment horizontal="center" vertical="center" wrapText="1"/>
      <protection locked="0"/>
    </xf>
    <xf numFmtId="0" fontId="29" fillId="4" borderId="145" xfId="0" applyFont="1" applyFill="1" applyBorder="1" applyAlignment="1" applyProtection="1">
      <alignment horizontal="center" vertical="center" wrapText="1"/>
      <protection locked="0"/>
    </xf>
    <xf numFmtId="0" fontId="29" fillId="4" borderId="146" xfId="0" applyFont="1" applyFill="1" applyBorder="1" applyAlignment="1" applyProtection="1">
      <alignment horizontal="center" vertical="center" wrapText="1"/>
      <protection locked="0"/>
    </xf>
    <xf numFmtId="0" fontId="29" fillId="4" borderId="54" xfId="0" applyFont="1" applyFill="1" applyBorder="1" applyAlignment="1" applyProtection="1">
      <alignment horizontal="center" vertical="center" wrapText="1"/>
      <protection locked="0"/>
    </xf>
    <xf numFmtId="0" fontId="29" fillId="4" borderId="147" xfId="0" applyFont="1" applyFill="1" applyBorder="1" applyAlignment="1" applyProtection="1">
      <alignment horizontal="center" vertical="center" wrapText="1"/>
      <protection locked="0"/>
    </xf>
    <xf numFmtId="0" fontId="20" fillId="12" borderId="89" xfId="0" applyFont="1" applyFill="1" applyBorder="1" applyAlignment="1">
      <alignment horizontal="center" vertical="center" wrapText="1"/>
    </xf>
    <xf numFmtId="0" fontId="27" fillId="0" borderId="42" xfId="0" applyFont="1" applyBorder="1" applyAlignment="1">
      <alignment horizontal="center" vertical="center" wrapText="1"/>
    </xf>
    <xf numFmtId="0" fontId="27" fillId="0" borderId="43" xfId="0" applyFont="1" applyBorder="1" applyAlignment="1">
      <alignment horizontal="center" vertical="center" wrapText="1"/>
    </xf>
    <xf numFmtId="0" fontId="2" fillId="6" borderId="45" xfId="0" applyFont="1" applyFill="1" applyBorder="1" applyAlignment="1">
      <alignment horizontal="center" vertical="center"/>
    </xf>
    <xf numFmtId="0" fontId="2" fillId="6" borderId="41" xfId="0" applyFont="1" applyFill="1" applyBorder="1" applyAlignment="1">
      <alignment horizontal="center" vertical="center"/>
    </xf>
    <xf numFmtId="0" fontId="2" fillId="6" borderId="26" xfId="0" applyFont="1" applyFill="1" applyBorder="1" applyAlignment="1">
      <alignment horizontal="center" vertical="center"/>
    </xf>
    <xf numFmtId="0" fontId="2" fillId="6" borderId="27" xfId="0" applyFont="1" applyFill="1" applyBorder="1" applyAlignment="1">
      <alignment horizontal="center" vertical="center"/>
    </xf>
    <xf numFmtId="0" fontId="2" fillId="11" borderId="1" xfId="0" applyFont="1" applyFill="1" applyBorder="1" applyAlignment="1">
      <alignment horizontal="center" vertical="center" wrapText="1"/>
    </xf>
    <xf numFmtId="0" fontId="2" fillId="6" borderId="45" xfId="0" applyFont="1" applyFill="1" applyBorder="1" applyAlignment="1">
      <alignment horizontal="center" vertical="center" wrapText="1"/>
    </xf>
    <xf numFmtId="0" fontId="2" fillId="0" borderId="21" xfId="0" applyFont="1" applyBorder="1" applyAlignment="1">
      <alignment horizontal="center" vertical="center" wrapText="1"/>
    </xf>
    <xf numFmtId="0" fontId="2" fillId="0" borderId="41"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7" xfId="0" applyFont="1" applyBorder="1" applyAlignment="1">
      <alignment horizontal="center" vertical="center" wrapText="1"/>
    </xf>
    <xf numFmtId="0" fontId="2" fillId="6" borderId="45" xfId="0" applyFont="1" applyFill="1" applyBorder="1" applyAlignment="1">
      <alignment horizontal="left" vertical="center" wrapText="1"/>
    </xf>
    <xf numFmtId="0" fontId="2" fillId="0" borderId="21" xfId="0" applyFont="1" applyBorder="1" applyAlignment="1">
      <alignment vertical="center" wrapText="1"/>
    </xf>
    <xf numFmtId="0" fontId="2" fillId="0" borderId="41" xfId="0" applyFont="1" applyBorder="1" applyAlignment="1">
      <alignment vertical="center" wrapText="1"/>
    </xf>
    <xf numFmtId="0" fontId="2" fillId="0" borderId="26" xfId="0" applyFont="1" applyBorder="1" applyAlignment="1">
      <alignment vertical="center" wrapText="1"/>
    </xf>
    <xf numFmtId="0" fontId="2" fillId="0" borderId="23" xfId="0" applyFont="1" applyBorder="1" applyAlignment="1">
      <alignment vertical="center" wrapText="1"/>
    </xf>
    <xf numFmtId="0" fontId="2" fillId="0" borderId="27" xfId="0" applyFont="1" applyBorder="1" applyAlignment="1">
      <alignment vertical="center" wrapText="1"/>
    </xf>
    <xf numFmtId="0" fontId="3" fillId="0" borderId="0" xfId="0" applyFont="1" applyAlignment="1">
      <alignment horizontal="left" vertical="top" wrapText="1"/>
    </xf>
    <xf numFmtId="0" fontId="12" fillId="0" borderId="0" xfId="0" applyFont="1" applyAlignment="1">
      <alignment vertical="center" wrapText="1"/>
    </xf>
    <xf numFmtId="0" fontId="2" fillId="3" borderId="1"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8" xfId="0" applyFont="1" applyFill="1" applyBorder="1" applyAlignment="1">
      <alignment horizontal="center" vertical="center"/>
    </xf>
    <xf numFmtId="0" fontId="2" fillId="6" borderId="4" xfId="0" applyFont="1" applyFill="1" applyBorder="1" applyAlignment="1">
      <alignment horizontal="center" vertical="center"/>
    </xf>
    <xf numFmtId="0" fontId="2" fillId="6" borderId="5"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7" xfId="0" applyFont="1" applyFill="1" applyBorder="1" applyAlignment="1">
      <alignment horizontal="center" vertical="center"/>
    </xf>
    <xf numFmtId="0" fontId="2" fillId="6" borderId="4" xfId="0" applyFont="1" applyFill="1" applyBorder="1" applyAlignment="1">
      <alignment horizontal="left" vertical="center" wrapText="1"/>
    </xf>
    <xf numFmtId="0" fontId="2" fillId="6" borderId="0" xfId="0" applyFont="1" applyFill="1" applyAlignment="1">
      <alignment horizontal="left" vertical="center"/>
    </xf>
    <xf numFmtId="0" fontId="2" fillId="6" borderId="5" xfId="0" applyFont="1" applyFill="1" applyBorder="1" applyAlignment="1">
      <alignment horizontal="left" vertical="center"/>
    </xf>
    <xf numFmtId="0" fontId="2" fillId="6" borderId="26" xfId="0" applyFont="1" applyFill="1" applyBorder="1" applyAlignment="1">
      <alignment horizontal="left" vertical="center"/>
    </xf>
    <xf numFmtId="0" fontId="2" fillId="6" borderId="23" xfId="0" applyFont="1" applyFill="1" applyBorder="1" applyAlignment="1">
      <alignment horizontal="left" vertical="center"/>
    </xf>
    <xf numFmtId="0" fontId="2" fillId="6" borderId="27" xfId="0" applyFont="1" applyFill="1" applyBorder="1" applyAlignment="1">
      <alignment horizontal="left" vertical="center"/>
    </xf>
    <xf numFmtId="0" fontId="30" fillId="2" borderId="0" xfId="0" applyFont="1" applyFill="1" applyBorder="1" applyAlignment="1">
      <alignment vertical="center" wrapText="1"/>
    </xf>
    <xf numFmtId="0" fontId="30" fillId="0" borderId="0" xfId="0" applyFont="1" applyAlignment="1">
      <alignment vertical="center" wrapText="1"/>
    </xf>
    <xf numFmtId="0" fontId="30" fillId="0" borderId="7" xfId="0" applyFont="1" applyBorder="1" applyAlignment="1">
      <alignment vertical="center" wrapText="1"/>
    </xf>
    <xf numFmtId="0" fontId="0" fillId="4" borderId="45" xfId="0" applyFill="1" applyBorder="1" applyAlignment="1">
      <alignment horizontal="left" vertical="top"/>
    </xf>
    <xf numFmtId="0" fontId="0" fillId="4" borderId="21" xfId="0" applyFill="1" applyBorder="1" applyAlignment="1">
      <alignment horizontal="left" vertical="top"/>
    </xf>
    <xf numFmtId="0" fontId="0" fillId="4" borderId="41" xfId="0" applyFill="1" applyBorder="1" applyAlignment="1">
      <alignment horizontal="left" vertical="top"/>
    </xf>
    <xf numFmtId="0" fontId="0" fillId="4" borderId="4" xfId="0" applyFill="1" applyBorder="1" applyAlignment="1">
      <alignment horizontal="left" vertical="top"/>
    </xf>
    <xf numFmtId="0" fontId="0" fillId="4" borderId="0" xfId="0" applyFill="1" applyAlignment="1">
      <alignment horizontal="left" vertical="top"/>
    </xf>
    <xf numFmtId="0" fontId="0" fillId="4" borderId="5" xfId="0" applyFill="1" applyBorder="1" applyAlignment="1">
      <alignment horizontal="left" vertical="top"/>
    </xf>
    <xf numFmtId="0" fontId="0" fillId="4" borderId="6" xfId="0" applyFill="1" applyBorder="1" applyAlignment="1">
      <alignment horizontal="left" vertical="top"/>
    </xf>
    <xf numFmtId="0" fontId="0" fillId="4" borderId="7" xfId="0" applyFill="1" applyBorder="1" applyAlignment="1">
      <alignment horizontal="left" vertical="top"/>
    </xf>
    <xf numFmtId="0" fontId="0" fillId="4" borderId="8" xfId="0" applyFill="1" applyBorder="1" applyAlignment="1">
      <alignment horizontal="left" vertical="top"/>
    </xf>
    <xf numFmtId="0" fontId="2" fillId="6" borderId="6" xfId="0" applyFont="1" applyFill="1" applyBorder="1" applyAlignment="1">
      <alignment horizontal="center" vertical="center"/>
    </xf>
    <xf numFmtId="0" fontId="2" fillId="6" borderId="8" xfId="0" applyFont="1" applyFill="1" applyBorder="1" applyAlignment="1">
      <alignment horizontal="center" vertical="center"/>
    </xf>
    <xf numFmtId="0" fontId="2" fillId="6" borderId="4" xfId="0" applyFont="1" applyFill="1" applyBorder="1" applyAlignment="1">
      <alignment horizontal="left" vertical="top" wrapText="1"/>
    </xf>
    <xf numFmtId="0" fontId="2" fillId="6" borderId="0" xfId="0" applyFont="1" applyFill="1" applyAlignment="1">
      <alignment horizontal="left" vertical="top"/>
    </xf>
    <xf numFmtId="0" fontId="2" fillId="6" borderId="5" xfId="0" applyFont="1" applyFill="1" applyBorder="1" applyAlignment="1">
      <alignment horizontal="left" vertical="top"/>
    </xf>
    <xf numFmtId="0" fontId="2" fillId="6" borderId="4" xfId="0" applyFont="1" applyFill="1" applyBorder="1" applyAlignment="1">
      <alignment horizontal="left" vertical="top"/>
    </xf>
    <xf numFmtId="0" fontId="2" fillId="6" borderId="6" xfId="0" applyFont="1" applyFill="1" applyBorder="1" applyAlignment="1">
      <alignment horizontal="left" vertical="top"/>
    </xf>
    <xf numFmtId="0" fontId="2" fillId="6" borderId="7" xfId="0" applyFont="1" applyFill="1" applyBorder="1" applyAlignment="1">
      <alignment horizontal="left" vertical="top"/>
    </xf>
    <xf numFmtId="0" fontId="2" fillId="6" borderId="8" xfId="0" applyFont="1" applyFill="1" applyBorder="1" applyAlignment="1">
      <alignment horizontal="left" vertical="top"/>
    </xf>
    <xf numFmtId="0" fontId="20" fillId="6" borderId="45" xfId="0" applyFont="1" applyFill="1" applyBorder="1" applyAlignment="1">
      <alignment horizontal="left" vertical="center" wrapText="1"/>
    </xf>
    <xf numFmtId="0" fontId="20" fillId="0" borderId="21" xfId="0" applyFont="1" applyBorder="1" applyAlignment="1">
      <alignment vertical="center" wrapText="1"/>
    </xf>
    <xf numFmtId="0" fontId="20" fillId="0" borderId="41" xfId="0" applyFont="1" applyBorder="1" applyAlignment="1">
      <alignment vertical="center" wrapText="1"/>
    </xf>
    <xf numFmtId="0" fontId="20" fillId="0" borderId="26" xfId="0" applyFont="1" applyBorder="1" applyAlignment="1">
      <alignment vertical="center" wrapText="1"/>
    </xf>
    <xf numFmtId="0" fontId="20" fillId="0" borderId="23" xfId="0" applyFont="1" applyBorder="1" applyAlignment="1">
      <alignment vertical="center" wrapText="1"/>
    </xf>
    <xf numFmtId="0" fontId="20" fillId="0" borderId="27" xfId="0" applyFont="1" applyBorder="1" applyAlignment="1">
      <alignment vertical="center" wrapText="1"/>
    </xf>
    <xf numFmtId="0" fontId="2" fillId="6" borderId="21" xfId="0" applyFont="1" applyFill="1" applyBorder="1" applyAlignment="1">
      <alignment horizontal="center" vertical="center"/>
    </xf>
    <xf numFmtId="0" fontId="2" fillId="6" borderId="23" xfId="0" applyFont="1" applyFill="1" applyBorder="1" applyAlignment="1">
      <alignment horizontal="center" vertical="center"/>
    </xf>
    <xf numFmtId="0" fontId="0" fillId="6" borderId="0" xfId="0" applyFill="1" applyAlignment="1">
      <alignment horizontal="center" vertical="center"/>
    </xf>
    <xf numFmtId="0" fontId="0" fillId="6" borderId="5" xfId="0" applyFill="1" applyBorder="1" applyAlignment="1">
      <alignment horizontal="center" vertical="center"/>
    </xf>
    <xf numFmtId="0" fontId="0" fillId="6" borderId="7" xfId="0" applyFill="1" applyBorder="1" applyAlignment="1">
      <alignment horizontal="center" vertical="center"/>
    </xf>
    <xf numFmtId="0" fontId="0" fillId="6" borderId="8" xfId="0" applyFill="1" applyBorder="1" applyAlignment="1">
      <alignment horizontal="center" vertical="center"/>
    </xf>
    <xf numFmtId="0" fontId="2" fillId="11" borderId="46" xfId="0" applyFont="1" applyFill="1" applyBorder="1" applyAlignment="1">
      <alignment horizontal="left" vertical="center"/>
    </xf>
    <xf numFmtId="0" fontId="31" fillId="0" borderId="18" xfId="0" applyFont="1" applyBorder="1" applyAlignment="1">
      <alignment horizontal="left" vertical="center"/>
    </xf>
    <xf numFmtId="0" fontId="31" fillId="0" borderId="37" xfId="0" applyFont="1" applyBorder="1" applyAlignment="1">
      <alignment horizontal="left" vertical="center"/>
    </xf>
    <xf numFmtId="0" fontId="6" fillId="0" borderId="2" xfId="0" applyFont="1" applyBorder="1" applyAlignment="1">
      <alignment vertical="center" wrapText="1"/>
    </xf>
    <xf numFmtId="0" fontId="6" fillId="0" borderId="0" xfId="0" applyFont="1" applyAlignment="1">
      <alignment vertical="center" wrapText="1"/>
    </xf>
    <xf numFmtId="0" fontId="27" fillId="4" borderId="165" xfId="0" applyFont="1" applyFill="1" applyBorder="1" applyAlignment="1" applyProtection="1">
      <alignment vertical="center" wrapText="1"/>
      <protection locked="0"/>
    </xf>
    <xf numFmtId="0" fontId="31" fillId="0" borderId="165" xfId="0" applyFont="1" applyBorder="1" applyAlignment="1">
      <alignment vertical="center" wrapText="1"/>
    </xf>
    <xf numFmtId="0" fontId="16" fillId="4" borderId="177" xfId="0" applyFont="1" applyFill="1" applyBorder="1" applyAlignment="1">
      <alignment horizontal="center" vertical="center"/>
    </xf>
    <xf numFmtId="0" fontId="51" fillId="4" borderId="165" xfId="0" applyFont="1" applyFill="1" applyBorder="1" applyAlignment="1" applyProtection="1">
      <alignment vertical="center" wrapText="1"/>
      <protection locked="0"/>
    </xf>
    <xf numFmtId="0" fontId="10" fillId="0" borderId="165" xfId="0" applyFont="1" applyBorder="1" applyAlignment="1">
      <alignment vertical="center" wrapText="1"/>
    </xf>
    <xf numFmtId="49" fontId="17" fillId="4" borderId="176" xfId="0" applyNumberFormat="1" applyFont="1" applyFill="1" applyBorder="1" applyAlignment="1">
      <alignment horizontal="center" vertical="center"/>
    </xf>
    <xf numFmtId="0" fontId="27" fillId="4" borderId="12" xfId="0" applyFont="1" applyFill="1" applyBorder="1" applyAlignment="1" applyProtection="1">
      <alignment vertical="center" wrapText="1"/>
      <protection locked="0"/>
    </xf>
    <xf numFmtId="0" fontId="31" fillId="0" borderId="12" xfId="0" applyFont="1" applyBorder="1" applyAlignment="1">
      <alignment vertical="center" wrapText="1"/>
    </xf>
    <xf numFmtId="0" fontId="51" fillId="4" borderId="200" xfId="0" applyFont="1" applyFill="1" applyBorder="1" applyAlignment="1" applyProtection="1">
      <alignment vertical="center" wrapText="1"/>
      <protection locked="0"/>
    </xf>
    <xf numFmtId="0" fontId="10" fillId="0" borderId="161" xfId="0" applyFont="1" applyBorder="1" applyAlignment="1">
      <alignment vertical="center" wrapText="1"/>
    </xf>
    <xf numFmtId="0" fontId="10" fillId="0" borderId="256" xfId="0" applyFont="1" applyBorder="1" applyAlignment="1">
      <alignment vertical="center" wrapText="1"/>
    </xf>
    <xf numFmtId="49" fontId="16" fillId="4" borderId="175" xfId="0" applyNumberFormat="1" applyFont="1" applyFill="1" applyBorder="1" applyAlignment="1">
      <alignment horizontal="center" vertical="center"/>
    </xf>
    <xf numFmtId="49" fontId="16" fillId="4" borderId="257" xfId="0" applyNumberFormat="1" applyFont="1" applyFill="1" applyBorder="1" applyAlignment="1">
      <alignment horizontal="center" vertical="center"/>
    </xf>
    <xf numFmtId="0" fontId="51" fillId="4" borderId="201" xfId="0" applyFont="1" applyFill="1" applyBorder="1" applyAlignment="1" applyProtection="1">
      <alignment vertical="center" wrapText="1"/>
      <protection locked="0"/>
    </xf>
    <xf numFmtId="0" fontId="10" fillId="0" borderId="163" xfId="0" applyFont="1" applyBorder="1" applyAlignment="1">
      <alignment vertical="center" wrapText="1"/>
    </xf>
    <xf numFmtId="0" fontId="10" fillId="0" borderId="258" xfId="0" applyFont="1" applyBorder="1" applyAlignment="1">
      <alignment vertical="center" wrapText="1"/>
    </xf>
    <xf numFmtId="0" fontId="9" fillId="4" borderId="202" xfId="0" applyFont="1" applyFill="1" applyBorder="1" applyAlignment="1">
      <alignment horizontal="left" vertical="center" wrapText="1"/>
    </xf>
    <xf numFmtId="0" fontId="9" fillId="4" borderId="115" xfId="0" applyFont="1" applyFill="1" applyBorder="1" applyAlignment="1">
      <alignment horizontal="left" vertical="center" wrapText="1"/>
    </xf>
    <xf numFmtId="0" fontId="9" fillId="4" borderId="259" xfId="0" applyFont="1" applyFill="1" applyBorder="1" applyAlignment="1">
      <alignment horizontal="left" vertical="center" wrapText="1"/>
    </xf>
    <xf numFmtId="0" fontId="27" fillId="4" borderId="181" xfId="0" applyFont="1" applyFill="1" applyBorder="1" applyAlignment="1" applyProtection="1">
      <alignment vertical="center" wrapText="1"/>
      <protection locked="0"/>
    </xf>
    <xf numFmtId="0" fontId="31" fillId="0" borderId="181" xfId="0" applyFont="1" applyBorder="1" applyAlignment="1">
      <alignment vertical="center" wrapText="1"/>
    </xf>
    <xf numFmtId="0" fontId="31" fillId="0" borderId="260" xfId="0" applyFont="1" applyBorder="1" applyAlignment="1">
      <alignment vertical="center" wrapText="1"/>
    </xf>
    <xf numFmtId="0" fontId="31" fillId="0" borderId="261" xfId="0" applyFont="1" applyBorder="1" applyAlignment="1">
      <alignment vertical="center" wrapText="1"/>
    </xf>
    <xf numFmtId="0" fontId="16" fillId="4" borderId="262" xfId="0" applyFont="1" applyFill="1" applyBorder="1" applyAlignment="1">
      <alignment horizontal="center" vertical="center"/>
    </xf>
    <xf numFmtId="0" fontId="27" fillId="4" borderId="154" xfId="0" applyFont="1" applyFill="1" applyBorder="1" applyAlignment="1" applyProtection="1">
      <alignment vertical="center" wrapText="1"/>
      <protection locked="0"/>
    </xf>
    <xf numFmtId="0" fontId="31" fillId="0" borderId="124" xfId="0" applyFont="1" applyBorder="1" applyAlignment="1">
      <alignment vertical="center" wrapText="1"/>
    </xf>
    <xf numFmtId="0" fontId="31" fillId="0" borderId="263" xfId="0" applyFont="1" applyBorder="1" applyAlignment="1">
      <alignment vertical="center" wrapText="1"/>
    </xf>
    <xf numFmtId="0" fontId="27" fillId="4" borderId="124" xfId="0" applyFont="1" applyFill="1" applyBorder="1" applyAlignment="1" applyProtection="1">
      <alignment vertical="center" wrapText="1"/>
      <protection locked="0"/>
    </xf>
    <xf numFmtId="0" fontId="31" fillId="0" borderId="87" xfId="0" applyFont="1" applyBorder="1" applyAlignment="1">
      <alignment vertical="center" wrapText="1"/>
    </xf>
    <xf numFmtId="0" fontId="51" fillId="4" borderId="163" xfId="0" applyFont="1" applyFill="1" applyBorder="1" applyAlignment="1" applyProtection="1">
      <alignment vertical="center" wrapText="1"/>
      <protection locked="0"/>
    </xf>
    <xf numFmtId="0" fontId="10" fillId="0" borderId="164" xfId="0" applyFont="1" applyBorder="1" applyAlignment="1">
      <alignment vertical="center" wrapText="1"/>
    </xf>
    <xf numFmtId="0" fontId="9" fillId="4" borderId="101" xfId="0" applyFont="1" applyFill="1" applyBorder="1" applyAlignment="1">
      <alignment horizontal="left" vertical="center" wrapText="1"/>
    </xf>
    <xf numFmtId="0" fontId="9" fillId="4" borderId="106" xfId="0" applyFont="1" applyFill="1" applyBorder="1" applyAlignment="1">
      <alignment horizontal="left" vertical="center" wrapText="1"/>
    </xf>
    <xf numFmtId="0" fontId="0" fillId="4" borderId="219" xfId="0" applyFont="1" applyFill="1" applyBorder="1" applyAlignment="1">
      <alignment horizontal="center" vertical="center"/>
    </xf>
    <xf numFmtId="0" fontId="0" fillId="4" borderId="270" xfId="0" applyFont="1" applyFill="1" applyBorder="1" applyAlignment="1">
      <alignment horizontal="center" vertical="center"/>
    </xf>
    <xf numFmtId="0" fontId="31" fillId="0" borderId="264" xfId="0" applyFont="1" applyBorder="1" applyAlignment="1">
      <alignment vertical="center" wrapText="1"/>
    </xf>
    <xf numFmtId="0" fontId="10" fillId="0" borderId="261" xfId="0" applyFont="1" applyBorder="1" applyAlignment="1">
      <alignment vertical="center" wrapText="1"/>
    </xf>
    <xf numFmtId="49" fontId="17" fillId="4" borderId="269" xfId="0" applyNumberFormat="1" applyFont="1" applyFill="1" applyBorder="1" applyAlignment="1">
      <alignment horizontal="center" vertical="center"/>
    </xf>
    <xf numFmtId="0" fontId="51" fillId="4" borderId="161" xfId="0" applyFont="1" applyFill="1" applyBorder="1" applyAlignment="1" applyProtection="1">
      <alignment vertical="center" wrapText="1"/>
      <protection locked="0"/>
    </xf>
    <xf numFmtId="0" fontId="10" fillId="0" borderId="162" xfId="0" applyFont="1" applyBorder="1" applyAlignment="1">
      <alignment vertical="center" wrapText="1"/>
    </xf>
    <xf numFmtId="49" fontId="10" fillId="4" borderId="171" xfId="0" applyNumberFormat="1" applyFont="1" applyFill="1" applyBorder="1" applyAlignment="1">
      <alignment horizontal="center" vertical="center"/>
    </xf>
    <xf numFmtId="49" fontId="10" fillId="4" borderId="122" xfId="0" applyNumberFormat="1" applyFont="1" applyFill="1" applyBorder="1" applyAlignment="1">
      <alignment horizontal="center" vertical="center"/>
    </xf>
    <xf numFmtId="49" fontId="10" fillId="4" borderId="105" xfId="0" applyNumberFormat="1" applyFont="1" applyFill="1" applyBorder="1" applyAlignment="1">
      <alignment horizontal="center" vertical="center"/>
    </xf>
    <xf numFmtId="49" fontId="9" fillId="4" borderId="211" xfId="0" applyNumberFormat="1" applyFont="1" applyFill="1" applyBorder="1" applyAlignment="1">
      <alignment horizontal="center" vertical="center"/>
    </xf>
    <xf numFmtId="49" fontId="10" fillId="4" borderId="212" xfId="0" applyNumberFormat="1" applyFont="1" applyFill="1" applyBorder="1" applyAlignment="1">
      <alignment horizontal="center" vertical="center"/>
    </xf>
    <xf numFmtId="0" fontId="2" fillId="2" borderId="81" xfId="0" applyFont="1" applyFill="1" applyBorder="1" applyAlignment="1">
      <alignment horizontal="right" vertical="center"/>
    </xf>
    <xf numFmtId="0" fontId="0" fillId="0" borderId="96" xfId="0" applyBorder="1" applyAlignment="1">
      <alignment horizontal="right" vertical="center"/>
    </xf>
    <xf numFmtId="0" fontId="0" fillId="0" borderId="135" xfId="0" applyBorder="1" applyAlignment="1">
      <alignment horizontal="right" vertical="center"/>
    </xf>
    <xf numFmtId="49" fontId="9" fillId="4" borderId="92" xfId="0" applyNumberFormat="1" applyFont="1" applyFill="1" applyBorder="1" applyAlignment="1">
      <alignment horizontal="left" vertical="center"/>
    </xf>
    <xf numFmtId="49" fontId="10" fillId="4" borderId="92" xfId="0" applyNumberFormat="1" applyFont="1" applyFill="1" applyBorder="1" applyAlignment="1">
      <alignment horizontal="left" vertical="center"/>
    </xf>
    <xf numFmtId="49" fontId="10" fillId="4" borderId="76" xfId="0" applyNumberFormat="1" applyFont="1" applyFill="1" applyBorder="1" applyAlignment="1">
      <alignment horizontal="left" vertical="center"/>
    </xf>
    <xf numFmtId="0" fontId="0" fillId="4" borderId="118" xfId="0" applyFill="1" applyBorder="1" applyAlignment="1">
      <alignment horizontal="center" vertical="center"/>
    </xf>
    <xf numFmtId="0" fontId="0" fillId="4" borderId="21" xfId="0" applyFill="1" applyBorder="1" applyAlignment="1">
      <alignment horizontal="center" vertical="center"/>
    </xf>
    <xf numFmtId="0" fontId="0" fillId="4" borderId="14" xfId="0" applyFill="1" applyBorder="1" applyAlignment="1">
      <alignment horizontal="center" vertical="center"/>
    </xf>
    <xf numFmtId="0" fontId="0" fillId="0" borderId="97" xfId="0" applyBorder="1" applyAlignment="1">
      <alignment horizontal="center" vertical="center"/>
    </xf>
    <xf numFmtId="0" fontId="0" fillId="0" borderId="98" xfId="0" applyBorder="1" applyAlignment="1">
      <alignment horizontal="center" vertical="center"/>
    </xf>
    <xf numFmtId="0" fontId="0" fillId="0" borderId="99" xfId="0" applyBorder="1" applyAlignment="1">
      <alignment horizontal="center" vertical="center"/>
    </xf>
    <xf numFmtId="176" fontId="0" fillId="4" borderId="20" xfId="0" applyNumberFormat="1" applyFont="1" applyFill="1" applyBorder="1" applyAlignment="1">
      <alignment horizontal="center" vertical="center"/>
    </xf>
    <xf numFmtId="176" fontId="0" fillId="4" borderId="21" xfId="0" applyNumberFormat="1" applyFont="1" applyFill="1" applyBorder="1" applyAlignment="1">
      <alignment horizontal="center" vertical="center"/>
    </xf>
    <xf numFmtId="176" fontId="0" fillId="4" borderId="14" xfId="0" applyNumberFormat="1" applyFont="1" applyFill="1" applyBorder="1" applyAlignment="1">
      <alignment horizontal="center" vertical="center"/>
    </xf>
    <xf numFmtId="176" fontId="0" fillId="4" borderId="24" xfId="0" applyNumberFormat="1" applyFont="1" applyFill="1" applyBorder="1" applyAlignment="1">
      <alignment horizontal="center" vertical="center"/>
    </xf>
    <xf numFmtId="176" fontId="0" fillId="4" borderId="0" xfId="0" applyNumberFormat="1" applyFont="1" applyFill="1" applyBorder="1" applyAlignment="1">
      <alignment horizontal="center" vertical="center"/>
    </xf>
    <xf numFmtId="176" fontId="0" fillId="4" borderId="15" xfId="0" applyNumberFormat="1" applyFont="1" applyFill="1" applyBorder="1" applyAlignment="1">
      <alignment horizontal="center" vertical="center"/>
    </xf>
    <xf numFmtId="176" fontId="0" fillId="4" borderId="22" xfId="0" applyNumberFormat="1" applyFont="1" applyFill="1" applyBorder="1" applyAlignment="1">
      <alignment horizontal="center" vertical="center"/>
    </xf>
    <xf numFmtId="176" fontId="0" fillId="4" borderId="23" xfId="0" applyNumberFormat="1" applyFont="1" applyFill="1" applyBorder="1" applyAlignment="1">
      <alignment horizontal="center" vertical="center"/>
    </xf>
    <xf numFmtId="176" fontId="0" fillId="4" borderId="13" xfId="0" applyNumberFormat="1" applyFont="1" applyFill="1" applyBorder="1" applyAlignment="1">
      <alignment horizontal="center" vertical="center"/>
    </xf>
    <xf numFmtId="0" fontId="51" fillId="4" borderId="25" xfId="0" applyFont="1" applyFill="1" applyBorder="1" applyAlignment="1" applyProtection="1">
      <alignment horizontal="center" vertical="center"/>
      <protection locked="0"/>
    </xf>
    <xf numFmtId="0" fontId="51" fillId="4" borderId="16" xfId="0" applyFont="1" applyFill="1" applyBorder="1" applyAlignment="1" applyProtection="1">
      <alignment horizontal="center" vertical="center"/>
      <protection locked="0"/>
    </xf>
    <xf numFmtId="0" fontId="0" fillId="0" borderId="25" xfId="0" applyBorder="1" applyAlignment="1">
      <alignment horizontal="center" vertical="center"/>
    </xf>
    <xf numFmtId="0" fontId="0" fillId="0" borderId="16" xfId="0" applyBorder="1" applyAlignment="1">
      <alignment horizontal="center" vertical="center"/>
    </xf>
    <xf numFmtId="0" fontId="0" fillId="0" borderId="194" xfId="0" applyBorder="1" applyAlignment="1">
      <alignment horizontal="center" vertical="center"/>
    </xf>
    <xf numFmtId="0" fontId="0" fillId="0" borderId="195" xfId="0" applyBorder="1" applyAlignment="1">
      <alignment horizontal="center" vertical="center"/>
    </xf>
    <xf numFmtId="0" fontId="0" fillId="4" borderId="25" xfId="0" applyFill="1" applyBorder="1" applyAlignment="1">
      <alignment horizontal="center" vertical="center"/>
    </xf>
    <xf numFmtId="0" fontId="0" fillId="4" borderId="16" xfId="0" applyFill="1" applyBorder="1" applyAlignment="1">
      <alignment horizontal="center" vertical="center"/>
    </xf>
    <xf numFmtId="0" fontId="0" fillId="4" borderId="119" xfId="0" applyFill="1" applyBorder="1" applyAlignment="1">
      <alignment horizontal="center" vertical="center"/>
    </xf>
    <xf numFmtId="0" fontId="0" fillId="0" borderId="0" xfId="0" applyAlignment="1">
      <alignment horizontal="center" vertical="center"/>
    </xf>
    <xf numFmtId="0" fontId="0" fillId="0" borderId="15" xfId="0" applyBorder="1" applyAlignment="1">
      <alignment horizontal="center" vertical="center"/>
    </xf>
    <xf numFmtId="0" fontId="0" fillId="0" borderId="120" xfId="0" applyBorder="1" applyAlignment="1">
      <alignment horizontal="center" vertical="center"/>
    </xf>
    <xf numFmtId="0" fontId="0" fillId="0" borderId="23" xfId="0" applyBorder="1" applyAlignment="1">
      <alignment horizontal="center" vertical="center"/>
    </xf>
    <xf numFmtId="0" fontId="0" fillId="0" borderId="13" xfId="0" applyBorder="1" applyAlignment="1">
      <alignment horizontal="center" vertical="center"/>
    </xf>
    <xf numFmtId="0" fontId="2" fillId="2" borderId="96" xfId="0" applyFont="1" applyFill="1" applyBorder="1" applyAlignment="1">
      <alignment horizontal="right" vertical="center"/>
    </xf>
    <xf numFmtId="0" fontId="2" fillId="2" borderId="82" xfId="0" applyFont="1" applyFill="1" applyBorder="1" applyAlignment="1">
      <alignment horizontal="right" vertical="center"/>
    </xf>
    <xf numFmtId="0" fontId="0" fillId="4" borderId="22" xfId="0" applyFill="1" applyBorder="1" applyAlignment="1">
      <alignment horizontal="center" vertical="center"/>
    </xf>
    <xf numFmtId="0" fontId="0" fillId="4" borderId="13" xfId="0" applyFill="1" applyBorder="1" applyAlignment="1">
      <alignment horizontal="center" vertical="center"/>
    </xf>
    <xf numFmtId="0" fontId="0" fillId="4" borderId="219" xfId="0" applyFont="1" applyFill="1" applyBorder="1" applyAlignment="1">
      <alignment horizontal="center" vertical="center" wrapText="1"/>
    </xf>
    <xf numFmtId="0" fontId="14" fillId="8" borderId="83" xfId="0" applyFont="1" applyFill="1" applyBorder="1" applyAlignment="1">
      <alignment horizontal="right" vertical="center"/>
    </xf>
    <xf numFmtId="0" fontId="14" fillId="8" borderId="84" xfId="0" applyFont="1" applyFill="1" applyBorder="1" applyAlignment="1">
      <alignment horizontal="right" vertical="center"/>
    </xf>
    <xf numFmtId="0" fontId="6" fillId="10" borderId="84" xfId="0" applyNumberFormat="1" applyFont="1" applyFill="1" applyBorder="1" applyAlignment="1" applyProtection="1">
      <alignment horizontal="right" vertical="center"/>
      <protection hidden="1"/>
    </xf>
    <xf numFmtId="0" fontId="6" fillId="10" borderId="85" xfId="0" applyNumberFormat="1" applyFont="1" applyFill="1" applyBorder="1" applyAlignment="1" applyProtection="1">
      <alignment horizontal="right" vertical="center"/>
      <protection hidden="1"/>
    </xf>
    <xf numFmtId="0" fontId="0" fillId="8" borderId="61" xfId="0" applyFill="1" applyBorder="1" applyAlignment="1">
      <alignment horizontal="center" vertical="center"/>
    </xf>
    <xf numFmtId="0" fontId="0" fillId="8" borderId="84" xfId="0" applyFill="1" applyBorder="1" applyAlignment="1">
      <alignment horizontal="center" vertical="center"/>
    </xf>
    <xf numFmtId="49" fontId="9" fillId="4" borderId="100" xfId="0" applyNumberFormat="1" applyFont="1" applyFill="1" applyBorder="1" applyAlignment="1">
      <alignment horizontal="center" vertical="center"/>
    </xf>
    <xf numFmtId="49" fontId="10" fillId="4" borderId="222" xfId="0" applyNumberFormat="1" applyFont="1" applyFill="1" applyBorder="1" applyAlignment="1">
      <alignment horizontal="center" vertical="center"/>
    </xf>
    <xf numFmtId="49" fontId="10" fillId="4" borderId="102" xfId="0" applyNumberFormat="1" applyFont="1" applyFill="1" applyBorder="1" applyAlignment="1">
      <alignment horizontal="center" vertical="center"/>
    </xf>
    <xf numFmtId="49" fontId="10" fillId="4" borderId="213" xfId="0" applyNumberFormat="1" applyFont="1" applyFill="1" applyBorder="1" applyAlignment="1">
      <alignment horizontal="center" vertical="center"/>
    </xf>
    <xf numFmtId="0" fontId="0" fillId="4" borderId="218" xfId="0" applyFont="1" applyFill="1" applyBorder="1" applyAlignment="1">
      <alignment horizontal="center" vertical="center"/>
    </xf>
    <xf numFmtId="0" fontId="27" fillId="4" borderId="180" xfId="0" applyFont="1" applyFill="1" applyBorder="1" applyAlignment="1" applyProtection="1">
      <alignment vertical="center" wrapText="1"/>
      <protection locked="0"/>
    </xf>
    <xf numFmtId="49" fontId="16" fillId="4" borderId="172" xfId="0" applyNumberFormat="1" applyFont="1" applyFill="1" applyBorder="1" applyAlignment="1">
      <alignment horizontal="center" vertical="center"/>
    </xf>
    <xf numFmtId="0" fontId="51" fillId="4" borderId="167" xfId="0" applyFont="1" applyFill="1" applyBorder="1" applyAlignment="1" applyProtection="1">
      <alignment vertical="center" wrapText="1"/>
      <protection locked="0"/>
    </xf>
    <xf numFmtId="0" fontId="27" fillId="4" borderId="87" xfId="0" applyFont="1" applyFill="1" applyBorder="1" applyAlignment="1" applyProtection="1">
      <alignment vertical="center" wrapText="1"/>
      <protection locked="0"/>
    </xf>
    <xf numFmtId="0" fontId="27" fillId="4" borderId="167" xfId="0" applyFont="1" applyFill="1" applyBorder="1" applyAlignment="1" applyProtection="1">
      <alignment vertical="center" wrapText="1"/>
      <protection locked="0"/>
    </xf>
    <xf numFmtId="0" fontId="16" fillId="4" borderId="174" xfId="0" applyFont="1" applyFill="1" applyBorder="1" applyAlignment="1">
      <alignment horizontal="center" vertical="center"/>
    </xf>
    <xf numFmtId="49" fontId="17" fillId="4" borderId="173" xfId="0" applyNumberFormat="1" applyFont="1" applyFill="1" applyBorder="1" applyAlignment="1">
      <alignment horizontal="center" vertical="center"/>
    </xf>
    <xf numFmtId="0" fontId="36" fillId="3" borderId="24" xfId="0" applyFont="1" applyFill="1" applyBorder="1" applyAlignment="1">
      <alignment horizontal="center" vertical="center" wrapText="1"/>
    </xf>
    <xf numFmtId="0" fontId="52" fillId="3" borderId="0" xfId="0" applyFont="1" applyFill="1" applyBorder="1" applyAlignment="1">
      <alignment vertical="center" wrapText="1"/>
    </xf>
    <xf numFmtId="0" fontId="13" fillId="3" borderId="93" xfId="0" applyFont="1" applyFill="1" applyBorder="1" applyAlignment="1">
      <alignment horizontal="center" vertical="center" wrapText="1"/>
    </xf>
    <xf numFmtId="0" fontId="0" fillId="0" borderId="109" xfId="0" applyBorder="1" applyAlignment="1">
      <alignment horizontal="center" vertical="center" wrapText="1"/>
    </xf>
    <xf numFmtId="0" fontId="13" fillId="3" borderId="183" xfId="0" applyFont="1" applyFill="1" applyBorder="1" applyAlignment="1">
      <alignment horizontal="center" vertical="center"/>
    </xf>
    <xf numFmtId="0" fontId="0" fillId="0" borderId="110" xfId="0" applyBorder="1" applyAlignment="1">
      <alignment horizontal="center" vertical="center"/>
    </xf>
    <xf numFmtId="0" fontId="0" fillId="0" borderId="111" xfId="0" applyBorder="1" applyAlignment="1">
      <alignment horizontal="center" vertical="center"/>
    </xf>
    <xf numFmtId="0" fontId="20" fillId="3" borderId="112" xfId="0" applyFont="1" applyFill="1" applyBorder="1" applyAlignment="1">
      <alignment horizontal="center" vertical="center"/>
    </xf>
    <xf numFmtId="0" fontId="0" fillId="0" borderId="0" xfId="0" applyBorder="1" applyAlignment="1">
      <alignment horizontal="center" vertical="center"/>
    </xf>
    <xf numFmtId="0" fontId="0" fillId="0" borderId="7" xfId="0" applyBorder="1" applyAlignment="1">
      <alignment horizontal="center" vertical="center"/>
    </xf>
    <xf numFmtId="0" fontId="32" fillId="0" borderId="0" xfId="0" applyFont="1">
      <alignment vertical="center"/>
    </xf>
    <xf numFmtId="0" fontId="32" fillId="0" borderId="72" xfId="0" applyFont="1" applyBorder="1" applyAlignment="1">
      <alignment vertical="center"/>
    </xf>
    <xf numFmtId="0" fontId="0" fillId="0" borderId="72" xfId="0" applyBorder="1" applyAlignment="1">
      <alignment vertical="center"/>
    </xf>
    <xf numFmtId="0" fontId="2" fillId="11" borderId="124" xfId="0" applyFont="1" applyFill="1" applyBorder="1" applyAlignment="1">
      <alignment horizontal="center" vertical="center" wrapText="1"/>
    </xf>
    <xf numFmtId="0" fontId="2" fillId="0" borderId="155" xfId="0" applyFont="1" applyBorder="1" applyAlignment="1">
      <alignment horizontal="center" vertical="center" wrapText="1"/>
    </xf>
    <xf numFmtId="0" fontId="2" fillId="11" borderId="128" xfId="0" applyFont="1" applyFill="1" applyBorder="1" applyAlignment="1">
      <alignment horizontal="center" vertical="center" wrapText="1"/>
    </xf>
    <xf numFmtId="0" fontId="2" fillId="0" borderId="182" xfId="0" applyFont="1" applyBorder="1" applyAlignment="1">
      <alignment horizontal="center" vertical="center"/>
    </xf>
    <xf numFmtId="0" fontId="2" fillId="11" borderId="253" xfId="0" applyFont="1" applyFill="1" applyBorder="1" applyAlignment="1">
      <alignment horizontal="center" vertical="center" wrapText="1"/>
    </xf>
    <xf numFmtId="0" fontId="31" fillId="0" borderId="254" xfId="0" applyFont="1" applyBorder="1" applyAlignment="1">
      <alignment horizontal="center" vertical="center"/>
    </xf>
    <xf numFmtId="0" fontId="31" fillId="0" borderId="255" xfId="0" applyFont="1" applyBorder="1" applyAlignment="1">
      <alignment horizontal="center" vertical="center"/>
    </xf>
    <xf numFmtId="0" fontId="6" fillId="11" borderId="24" xfId="0" applyFont="1" applyFill="1" applyBorder="1" applyAlignment="1">
      <alignment horizontal="center" vertical="center" wrapText="1"/>
    </xf>
    <xf numFmtId="0" fontId="0" fillId="0" borderId="15" xfId="0" applyBorder="1" applyAlignment="1">
      <alignment horizontal="center" vertical="center" wrapText="1"/>
    </xf>
    <xf numFmtId="0" fontId="0" fillId="0" borderId="35" xfId="0" applyBorder="1" applyAlignment="1">
      <alignment horizontal="center" vertical="center" wrapText="1"/>
    </xf>
    <xf numFmtId="0" fontId="0" fillId="0" borderId="33" xfId="0" applyBorder="1" applyAlignment="1">
      <alignment horizontal="center" vertical="center" wrapText="1"/>
    </xf>
    <xf numFmtId="0" fontId="7" fillId="2" borderId="0" xfId="0" applyFont="1" applyFill="1" applyAlignment="1">
      <alignment horizontal="left" vertical="center"/>
    </xf>
    <xf numFmtId="0" fontId="2" fillId="2" borderId="20" xfId="0" applyFont="1" applyFill="1" applyBorder="1" applyAlignment="1">
      <alignment horizontal="left" vertical="top" wrapText="1"/>
    </xf>
    <xf numFmtId="0" fontId="2" fillId="2" borderId="21" xfId="0" applyFont="1" applyFill="1" applyBorder="1" applyAlignment="1">
      <alignment horizontal="left" vertical="top" wrapText="1"/>
    </xf>
    <xf numFmtId="0" fontId="2" fillId="2" borderId="14" xfId="0" applyFont="1" applyFill="1" applyBorder="1" applyAlignment="1">
      <alignment horizontal="left" vertical="top" wrapText="1"/>
    </xf>
    <xf numFmtId="0" fontId="2" fillId="2" borderId="24" xfId="0" applyFont="1" applyFill="1" applyBorder="1" applyAlignment="1">
      <alignment horizontal="left" vertical="top" wrapText="1"/>
    </xf>
    <xf numFmtId="0" fontId="2" fillId="2" borderId="0" xfId="0" applyFont="1" applyFill="1" applyBorder="1" applyAlignment="1">
      <alignment horizontal="left" vertical="top" wrapText="1"/>
    </xf>
    <xf numFmtId="0" fontId="2" fillId="2" borderId="15" xfId="0" applyFont="1" applyFill="1" applyBorder="1" applyAlignment="1">
      <alignment horizontal="left" vertical="top" wrapText="1"/>
    </xf>
    <xf numFmtId="0" fontId="2" fillId="2" borderId="22" xfId="0" applyFont="1" applyFill="1" applyBorder="1" applyAlignment="1">
      <alignment horizontal="left" vertical="top" wrapText="1"/>
    </xf>
    <xf numFmtId="0" fontId="2" fillId="2" borderId="23" xfId="0" applyFont="1" applyFill="1" applyBorder="1" applyAlignment="1">
      <alignment horizontal="left" vertical="top" wrapText="1"/>
    </xf>
    <xf numFmtId="0" fontId="2" fillId="2" borderId="13" xfId="0" applyFont="1" applyFill="1" applyBorder="1" applyAlignment="1">
      <alignment horizontal="left" vertical="top" wrapText="1"/>
    </xf>
    <xf numFmtId="0" fontId="20" fillId="12" borderId="9" xfId="0" applyFont="1" applyFill="1" applyBorder="1" applyAlignment="1">
      <alignment horizontal="center" vertical="center" wrapText="1"/>
    </xf>
    <xf numFmtId="0" fontId="27" fillId="0" borderId="10" xfId="0" applyFont="1" applyBorder="1" applyAlignment="1">
      <alignment horizontal="center" vertical="center" wrapText="1"/>
    </xf>
    <xf numFmtId="0" fontId="27" fillId="0" borderId="11" xfId="0" applyFont="1" applyBorder="1" applyAlignment="1">
      <alignment horizontal="center" vertical="center" wrapText="1"/>
    </xf>
    <xf numFmtId="0" fontId="20" fillId="12" borderId="6" xfId="0" applyFont="1" applyFill="1" applyBorder="1" applyAlignment="1">
      <alignment horizontal="center" vertical="center" wrapText="1"/>
    </xf>
    <xf numFmtId="0" fontId="27" fillId="0" borderId="7" xfId="0" applyFont="1" applyBorder="1" applyAlignment="1">
      <alignment horizontal="center" vertical="center" wrapText="1"/>
    </xf>
    <xf numFmtId="0" fontId="27" fillId="0" borderId="8" xfId="0" applyFont="1" applyBorder="1" applyAlignment="1">
      <alignment horizontal="center" vertical="center" wrapText="1"/>
    </xf>
    <xf numFmtId="0" fontId="51" fillId="4" borderId="22" xfId="0" applyFont="1" applyFill="1" applyBorder="1" applyAlignment="1" applyProtection="1">
      <alignment horizontal="center" vertical="center"/>
      <protection locked="0"/>
    </xf>
    <xf numFmtId="0" fontId="51" fillId="4" borderId="13" xfId="0" applyFont="1" applyFill="1" applyBorder="1" applyAlignment="1" applyProtection="1">
      <alignment horizontal="center" vertical="center"/>
      <protection locked="0"/>
    </xf>
    <xf numFmtId="0" fontId="0" fillId="4" borderId="0" xfId="0" applyFill="1" applyBorder="1" applyAlignment="1">
      <alignment horizontal="center" vertical="center"/>
    </xf>
    <xf numFmtId="0" fontId="0" fillId="4" borderId="15" xfId="0" applyFill="1" applyBorder="1" applyAlignment="1">
      <alignment horizontal="center" vertical="center"/>
    </xf>
    <xf numFmtId="0" fontId="11" fillId="2" borderId="78" xfId="0" applyFont="1" applyFill="1" applyBorder="1" applyAlignment="1">
      <alignment horizontal="left" vertical="center"/>
    </xf>
    <xf numFmtId="0" fontId="0" fillId="9" borderId="79" xfId="0" applyFill="1" applyBorder="1" applyAlignment="1">
      <alignment horizontal="center" vertical="center"/>
    </xf>
    <xf numFmtId="0" fontId="0" fillId="9" borderId="80" xfId="0" applyFill="1" applyBorder="1" applyAlignment="1">
      <alignment horizontal="center" vertical="center"/>
    </xf>
    <xf numFmtId="0" fontId="6" fillId="11" borderId="73" xfId="0" applyFont="1" applyFill="1" applyBorder="1" applyAlignment="1">
      <alignment horizontal="center" vertical="center" wrapText="1"/>
    </xf>
    <xf numFmtId="0" fontId="6" fillId="11" borderId="70" xfId="0" applyFont="1" applyFill="1" applyBorder="1" applyAlignment="1">
      <alignment horizontal="center" vertical="center"/>
    </xf>
    <xf numFmtId="0" fontId="6" fillId="11" borderId="74" xfId="0" applyFont="1" applyFill="1" applyBorder="1" applyAlignment="1">
      <alignment horizontal="center" vertical="center"/>
    </xf>
    <xf numFmtId="0" fontId="6" fillId="11" borderId="24" xfId="0" applyFont="1" applyFill="1" applyBorder="1" applyAlignment="1">
      <alignment horizontal="center" vertical="center"/>
    </xf>
    <xf numFmtId="0" fontId="6" fillId="11" borderId="0" xfId="0" applyFont="1" applyFill="1" applyBorder="1" applyAlignment="1">
      <alignment horizontal="center" vertical="center"/>
    </xf>
    <xf numFmtId="0" fontId="6" fillId="11" borderId="15" xfId="0" applyFont="1" applyFill="1" applyBorder="1" applyAlignment="1">
      <alignment horizontal="center" vertical="center"/>
    </xf>
    <xf numFmtId="0" fontId="6" fillId="11" borderId="35" xfId="0" applyFont="1" applyFill="1" applyBorder="1" applyAlignment="1">
      <alignment horizontal="center" vertical="center"/>
    </xf>
    <xf numFmtId="0" fontId="6" fillId="11" borderId="7" xfId="0" applyFont="1" applyFill="1" applyBorder="1" applyAlignment="1">
      <alignment horizontal="center" vertical="center"/>
    </xf>
    <xf numFmtId="0" fontId="6" fillId="11" borderId="33" xfId="0" applyFont="1" applyFill="1" applyBorder="1" applyAlignment="1">
      <alignment horizontal="center" vertical="center"/>
    </xf>
    <xf numFmtId="0" fontId="2" fillId="11" borderId="73" xfId="0" applyFont="1" applyFill="1" applyBorder="1" applyAlignment="1">
      <alignment horizontal="center" vertical="center" wrapText="1"/>
    </xf>
    <xf numFmtId="0" fontId="2" fillId="11" borderId="70" xfId="0" applyFont="1" applyFill="1" applyBorder="1" applyAlignment="1">
      <alignment horizontal="center" vertical="center" wrapText="1"/>
    </xf>
    <xf numFmtId="0" fontId="2" fillId="11" borderId="74" xfId="0" applyFont="1" applyFill="1" applyBorder="1" applyAlignment="1">
      <alignment horizontal="center" vertical="center" wrapText="1"/>
    </xf>
    <xf numFmtId="0" fontId="2" fillId="11" borderId="24" xfId="0" applyFont="1" applyFill="1" applyBorder="1" applyAlignment="1">
      <alignment horizontal="center" vertical="center" wrapText="1"/>
    </xf>
    <xf numFmtId="0" fontId="2" fillId="11" borderId="0" xfId="0" applyFont="1" applyFill="1" applyBorder="1" applyAlignment="1">
      <alignment horizontal="center" vertical="center" wrapText="1"/>
    </xf>
    <xf numFmtId="0" fontId="2" fillId="11" borderId="15" xfId="0" applyFont="1" applyFill="1" applyBorder="1" applyAlignment="1">
      <alignment horizontal="center" vertical="center" wrapText="1"/>
    </xf>
    <xf numFmtId="0" fontId="2" fillId="11" borderId="35" xfId="0" applyFont="1" applyFill="1" applyBorder="1" applyAlignment="1">
      <alignment horizontal="center" vertical="center" wrapText="1"/>
    </xf>
    <xf numFmtId="0" fontId="2" fillId="11" borderId="7" xfId="0" applyFont="1" applyFill="1" applyBorder="1" applyAlignment="1">
      <alignment horizontal="center" vertical="center" wrapText="1"/>
    </xf>
    <xf numFmtId="0" fontId="2" fillId="11" borderId="33" xfId="0" applyFont="1" applyFill="1" applyBorder="1" applyAlignment="1">
      <alignment horizontal="center" vertical="center" wrapText="1"/>
    </xf>
    <xf numFmtId="0" fontId="2" fillId="11" borderId="74" xfId="0" applyFont="1" applyFill="1" applyBorder="1" applyAlignment="1">
      <alignment horizontal="center" vertical="center"/>
    </xf>
    <xf numFmtId="0" fontId="2" fillId="11" borderId="24" xfId="0" applyFont="1" applyFill="1" applyBorder="1" applyAlignment="1">
      <alignment horizontal="center" vertical="center"/>
    </xf>
    <xf numFmtId="0" fontId="2" fillId="11" borderId="0" xfId="0" applyFont="1" applyFill="1" applyBorder="1" applyAlignment="1">
      <alignment horizontal="center" vertical="center"/>
    </xf>
    <xf numFmtId="0" fontId="2" fillId="11" borderId="15" xfId="0" applyFont="1" applyFill="1" applyBorder="1" applyAlignment="1">
      <alignment horizontal="center" vertical="center"/>
    </xf>
    <xf numFmtId="0" fontId="2" fillId="11" borderId="35" xfId="0" applyFont="1" applyFill="1" applyBorder="1" applyAlignment="1">
      <alignment horizontal="center" vertical="center"/>
    </xf>
    <xf numFmtId="0" fontId="2" fillId="11" borderId="7" xfId="0" applyFont="1" applyFill="1" applyBorder="1" applyAlignment="1">
      <alignment horizontal="center" vertical="center"/>
    </xf>
    <xf numFmtId="0" fontId="2" fillId="11" borderId="33" xfId="0" applyFont="1" applyFill="1" applyBorder="1" applyAlignment="1">
      <alignment horizontal="center" vertical="center"/>
    </xf>
    <xf numFmtId="0" fontId="35" fillId="11" borderId="73" xfId="0" applyFont="1" applyFill="1" applyBorder="1" applyAlignment="1">
      <alignment horizontal="center" vertical="center" wrapText="1"/>
    </xf>
    <xf numFmtId="0" fontId="35" fillId="11" borderId="74" xfId="0" applyFont="1" applyFill="1" applyBorder="1" applyAlignment="1">
      <alignment horizontal="center" vertical="center"/>
    </xf>
    <xf numFmtId="0" fontId="35" fillId="11" borderId="24" xfId="0" applyFont="1" applyFill="1" applyBorder="1" applyAlignment="1">
      <alignment horizontal="center" vertical="center"/>
    </xf>
    <xf numFmtId="0" fontId="35" fillId="11" borderId="15" xfId="0" applyFont="1" applyFill="1" applyBorder="1" applyAlignment="1">
      <alignment horizontal="center" vertical="center"/>
    </xf>
    <xf numFmtId="0" fontId="35" fillId="11" borderId="35" xfId="0" applyFont="1" applyFill="1" applyBorder="1" applyAlignment="1">
      <alignment horizontal="center" vertical="center"/>
    </xf>
    <xf numFmtId="0" fontId="35" fillId="11" borderId="33" xfId="0" applyFont="1" applyFill="1" applyBorder="1" applyAlignment="1">
      <alignment horizontal="center" vertical="center"/>
    </xf>
    <xf numFmtId="0" fontId="13" fillId="3" borderId="184" xfId="0" applyFont="1" applyFill="1" applyBorder="1" applyAlignment="1">
      <alignment horizontal="center" vertical="center"/>
    </xf>
    <xf numFmtId="0" fontId="13" fillId="3" borderId="76" xfId="0" applyFont="1" applyFill="1" applyBorder="1" applyAlignment="1">
      <alignment horizontal="center" vertical="center"/>
    </xf>
    <xf numFmtId="0" fontId="13" fillId="3" borderId="93" xfId="0" applyFont="1" applyFill="1" applyBorder="1" applyAlignment="1">
      <alignment horizontal="center" vertical="center"/>
    </xf>
    <xf numFmtId="0" fontId="13" fillId="3" borderId="94" xfId="0" applyFont="1" applyFill="1" applyBorder="1" applyAlignment="1">
      <alignment horizontal="center" vertical="center"/>
    </xf>
    <xf numFmtId="49" fontId="9" fillId="4" borderId="121" xfId="0" applyNumberFormat="1" applyFont="1" applyFill="1" applyBorder="1" applyAlignment="1">
      <alignment horizontal="left" vertical="center"/>
    </xf>
    <xf numFmtId="49" fontId="10" fillId="4" borderId="121" xfId="0" applyNumberFormat="1" applyFont="1" applyFill="1" applyBorder="1" applyAlignment="1">
      <alignment horizontal="left" vertical="center"/>
    </xf>
    <xf numFmtId="49" fontId="10" fillId="4" borderId="95" xfId="0" applyNumberFormat="1" applyFont="1" applyFill="1" applyBorder="1" applyAlignment="1">
      <alignment horizontal="left" vertical="center"/>
    </xf>
    <xf numFmtId="0" fontId="51" fillId="4" borderId="20" xfId="0" applyFont="1" applyFill="1" applyBorder="1" applyAlignment="1" applyProtection="1">
      <alignment horizontal="center" vertical="center"/>
      <protection locked="0"/>
    </xf>
    <xf numFmtId="0" fontId="51" fillId="4" borderId="14" xfId="0" applyFont="1" applyFill="1" applyBorder="1" applyAlignment="1" applyProtection="1">
      <alignment horizontal="center" vertical="center"/>
      <protection locked="0"/>
    </xf>
    <xf numFmtId="0" fontId="0" fillId="0" borderId="24" xfId="0" applyBorder="1" applyAlignment="1">
      <alignment horizontal="center" vertical="center"/>
    </xf>
    <xf numFmtId="0" fontId="0" fillId="0" borderId="22" xfId="0" applyBorder="1" applyAlignment="1">
      <alignment horizontal="center" vertical="center"/>
    </xf>
    <xf numFmtId="0" fontId="0" fillId="4" borderId="20" xfId="0" applyFill="1" applyBorder="1" applyAlignment="1">
      <alignment horizontal="center" vertical="center"/>
    </xf>
    <xf numFmtId="0" fontId="0" fillId="4" borderId="24" xfId="0" applyFill="1" applyBorder="1" applyAlignment="1">
      <alignment horizontal="center" vertical="center"/>
    </xf>
    <xf numFmtId="49" fontId="16" fillId="4" borderId="171" xfId="0" applyNumberFormat="1" applyFont="1" applyFill="1" applyBorder="1" applyAlignment="1">
      <alignment horizontal="center" vertical="center"/>
    </xf>
    <xf numFmtId="49" fontId="16" fillId="4" borderId="122" xfId="0" applyNumberFormat="1" applyFont="1" applyFill="1" applyBorder="1" applyAlignment="1">
      <alignment horizontal="center" vertical="center"/>
    </xf>
    <xf numFmtId="49" fontId="16" fillId="4" borderId="105" xfId="0" applyNumberFormat="1" applyFont="1" applyFill="1" applyBorder="1" applyAlignment="1">
      <alignment horizontal="center" vertical="center"/>
    </xf>
    <xf numFmtId="0" fontId="0" fillId="4" borderId="125" xfId="0" applyFill="1" applyBorder="1" applyAlignment="1">
      <alignment horizontal="center" vertical="center"/>
    </xf>
    <xf numFmtId="0" fontId="0" fillId="0" borderId="126" xfId="0" applyBorder="1" applyAlignment="1">
      <alignment horizontal="center" vertical="center"/>
    </xf>
    <xf numFmtId="0" fontId="0" fillId="0" borderId="127" xfId="0" applyBorder="1" applyAlignment="1">
      <alignment horizontal="center" vertical="center"/>
    </xf>
    <xf numFmtId="0" fontId="0" fillId="4" borderId="214" xfId="0" applyFont="1" applyFill="1" applyBorder="1" applyAlignment="1">
      <alignment horizontal="center" vertical="center"/>
    </xf>
    <xf numFmtId="0" fontId="0" fillId="4" borderId="215" xfId="0" applyFont="1" applyFill="1" applyBorder="1" applyAlignment="1">
      <alignment horizontal="center" vertical="center"/>
    </xf>
    <xf numFmtId="0" fontId="0" fillId="4" borderId="216" xfId="0" applyFont="1" applyFill="1" applyBorder="1" applyAlignment="1">
      <alignment horizontal="center" vertical="center"/>
    </xf>
    <xf numFmtId="0" fontId="51" fillId="4" borderId="166" xfId="0" applyFont="1" applyFill="1" applyBorder="1" applyAlignment="1" applyProtection="1">
      <alignment vertical="center" wrapText="1"/>
      <protection locked="0"/>
    </xf>
    <xf numFmtId="0" fontId="10" fillId="0" borderId="123" xfId="0" applyFont="1" applyBorder="1" applyAlignment="1">
      <alignment vertical="center" wrapText="1"/>
    </xf>
    <xf numFmtId="0" fontId="10" fillId="0" borderId="167" xfId="0" applyFont="1" applyBorder="1" applyAlignment="1">
      <alignment vertical="center" wrapText="1"/>
    </xf>
    <xf numFmtId="0" fontId="0" fillId="4" borderId="217" xfId="0" applyFont="1" applyFill="1" applyBorder="1" applyAlignment="1">
      <alignment horizontal="center" vertical="center"/>
    </xf>
    <xf numFmtId="49" fontId="0" fillId="4" borderId="220" xfId="0" applyNumberFormat="1" applyFont="1" applyFill="1" applyBorder="1" applyAlignment="1">
      <alignment horizontal="center" vertical="center"/>
    </xf>
    <xf numFmtId="49" fontId="0" fillId="4" borderId="117" xfId="0" applyNumberFormat="1" applyFont="1" applyFill="1" applyBorder="1" applyAlignment="1">
      <alignment horizontal="center" vertical="center"/>
    </xf>
    <xf numFmtId="49" fontId="0" fillId="4" borderId="107" xfId="0" applyNumberFormat="1" applyFont="1" applyFill="1" applyBorder="1" applyAlignment="1">
      <alignment horizontal="center" vertical="center"/>
    </xf>
    <xf numFmtId="49" fontId="17" fillId="4" borderId="221" xfId="0" applyNumberFormat="1" applyFont="1" applyFill="1" applyBorder="1" applyAlignment="1">
      <alignment horizontal="center" vertical="center"/>
    </xf>
    <xf numFmtId="49" fontId="17" fillId="4" borderId="117" xfId="0" applyNumberFormat="1" applyFont="1" applyFill="1" applyBorder="1" applyAlignment="1">
      <alignment horizontal="center" vertical="center"/>
    </xf>
    <xf numFmtId="49" fontId="17" fillId="4" borderId="107" xfId="0" applyNumberFormat="1" applyFont="1" applyFill="1" applyBorder="1" applyAlignment="1">
      <alignment horizontal="center" vertical="center"/>
    </xf>
    <xf numFmtId="0" fontId="51" fillId="4" borderId="168" xfId="0" applyFont="1" applyFill="1" applyBorder="1" applyAlignment="1" applyProtection="1">
      <alignment vertical="center" wrapText="1"/>
      <protection locked="0"/>
    </xf>
    <xf numFmtId="0" fontId="10" fillId="0" borderId="168" xfId="0" applyFont="1" applyBorder="1" applyAlignment="1">
      <alignment vertical="center" wrapText="1"/>
    </xf>
    <xf numFmtId="0" fontId="10" fillId="0" borderId="169" xfId="0" applyFont="1" applyBorder="1" applyAlignment="1">
      <alignment vertical="center" wrapText="1"/>
    </xf>
    <xf numFmtId="0" fontId="51" fillId="4" borderId="24" xfId="0" applyFont="1" applyFill="1" applyBorder="1" applyAlignment="1" applyProtection="1">
      <alignment horizontal="center" vertical="center"/>
      <protection locked="0"/>
    </xf>
    <xf numFmtId="0" fontId="51" fillId="4" borderId="15" xfId="0" applyFont="1" applyFill="1" applyBorder="1" applyAlignment="1" applyProtection="1">
      <alignment horizontal="center" vertical="center"/>
      <protection locked="0"/>
    </xf>
    <xf numFmtId="0" fontId="0" fillId="4" borderId="23" xfId="0" applyFill="1" applyBorder="1" applyAlignment="1">
      <alignment horizontal="center" vertical="center"/>
    </xf>
    <xf numFmtId="49" fontId="0" fillId="4" borderId="100" xfId="0" applyNumberFormat="1" applyFont="1" applyFill="1" applyBorder="1" applyAlignment="1">
      <alignment horizontal="center" vertical="center"/>
    </xf>
    <xf numFmtId="49" fontId="31" fillId="4" borderId="114" xfId="0" applyNumberFormat="1" applyFont="1" applyFill="1" applyBorder="1" applyAlignment="1">
      <alignment horizontal="center" vertical="center"/>
    </xf>
    <xf numFmtId="49" fontId="31" fillId="4" borderId="105" xfId="0" applyNumberFormat="1" applyFont="1" applyFill="1" applyBorder="1" applyAlignment="1">
      <alignment horizontal="center" vertical="center"/>
    </xf>
    <xf numFmtId="0" fontId="16" fillId="4" borderId="203" xfId="0" applyFont="1" applyFill="1" applyBorder="1" applyAlignment="1">
      <alignment horizontal="center" vertical="center"/>
    </xf>
    <xf numFmtId="0" fontId="16" fillId="4" borderId="116" xfId="0" applyFont="1" applyFill="1" applyBorder="1" applyAlignment="1">
      <alignment horizontal="center" vertical="center"/>
    </xf>
    <xf numFmtId="0" fontId="16" fillId="4" borderId="108" xfId="0" applyFont="1" applyFill="1" applyBorder="1" applyAlignment="1">
      <alignment horizontal="center" vertical="center"/>
    </xf>
    <xf numFmtId="0" fontId="2" fillId="3" borderId="65" xfId="0" applyFont="1" applyFill="1" applyBorder="1" applyAlignment="1">
      <alignment horizontal="left" vertical="center"/>
    </xf>
    <xf numFmtId="0" fontId="2" fillId="3" borderId="66" xfId="0" applyFont="1" applyFill="1" applyBorder="1" applyAlignment="1">
      <alignment horizontal="left" vertical="center"/>
    </xf>
    <xf numFmtId="0" fontId="0" fillId="0" borderId="66" xfId="0" applyBorder="1" applyAlignment="1">
      <alignment horizontal="left" vertical="center"/>
    </xf>
    <xf numFmtId="0" fontId="0" fillId="0" borderId="69" xfId="0" applyBorder="1" applyAlignment="1">
      <alignment horizontal="left" vertical="center"/>
    </xf>
    <xf numFmtId="0" fontId="0" fillId="4" borderId="189" xfId="0" applyFill="1" applyBorder="1" applyAlignment="1">
      <alignment horizontal="left" vertical="top"/>
    </xf>
    <xf numFmtId="0" fontId="0" fillId="4" borderId="68" xfId="0" applyFill="1" applyBorder="1" applyAlignment="1">
      <alignment horizontal="left" vertical="top"/>
    </xf>
    <xf numFmtId="0" fontId="0" fillId="0" borderId="68" xfId="0" applyBorder="1" applyAlignment="1">
      <alignment horizontal="left" vertical="top"/>
    </xf>
    <xf numFmtId="0" fontId="0" fillId="0" borderId="193" xfId="0" applyBorder="1" applyAlignment="1">
      <alignment horizontal="left" vertical="top"/>
    </xf>
    <xf numFmtId="0" fontId="0" fillId="4" borderId="58" xfId="0" applyFill="1" applyBorder="1" applyAlignment="1">
      <alignment horizontal="left" vertical="top"/>
    </xf>
    <xf numFmtId="0" fontId="0" fillId="4" borderId="0" xfId="0" applyFill="1" applyBorder="1" applyAlignment="1">
      <alignment horizontal="left" vertical="top"/>
    </xf>
    <xf numFmtId="0" fontId="0" fillId="0" borderId="0" xfId="0" applyAlignment="1">
      <alignment horizontal="left" vertical="top"/>
    </xf>
    <xf numFmtId="0" fontId="0" fillId="0" borderId="0" xfId="0" applyBorder="1" applyAlignment="1">
      <alignment horizontal="left" vertical="top"/>
    </xf>
    <xf numFmtId="0" fontId="0" fillId="0" borderId="59" xfId="0" applyBorder="1" applyAlignment="1">
      <alignment horizontal="left" vertical="top"/>
    </xf>
    <xf numFmtId="0" fontId="0" fillId="4" borderId="60" xfId="0" applyFill="1" applyBorder="1" applyAlignment="1">
      <alignment horizontal="left" vertical="top"/>
    </xf>
    <xf numFmtId="0" fontId="0" fillId="4" borderId="61" xfId="0" applyFill="1" applyBorder="1" applyAlignment="1">
      <alignment horizontal="left" vertical="top"/>
    </xf>
    <xf numFmtId="0" fontId="0" fillId="0" borderId="61" xfId="0" applyBorder="1" applyAlignment="1">
      <alignment horizontal="left" vertical="top"/>
    </xf>
    <xf numFmtId="0" fontId="0" fillId="0" borderId="62" xfId="0" applyBorder="1" applyAlignment="1">
      <alignment horizontal="left" vertical="top"/>
    </xf>
    <xf numFmtId="0" fontId="2" fillId="2" borderId="204" xfId="0" applyFont="1" applyFill="1" applyBorder="1" applyAlignment="1">
      <alignment horizontal="right" vertical="center"/>
    </xf>
    <xf numFmtId="0" fontId="0" fillId="0" borderId="205" xfId="0" applyBorder="1" applyAlignment="1">
      <alignment horizontal="right" vertical="center"/>
    </xf>
    <xf numFmtId="0" fontId="0" fillId="0" borderId="206" xfId="0" applyBorder="1" applyAlignment="1">
      <alignment horizontal="right" vertical="center"/>
    </xf>
    <xf numFmtId="0" fontId="27" fillId="5" borderId="9" xfId="0" applyFont="1" applyFill="1" applyBorder="1" applyAlignment="1" applyProtection="1">
      <alignment horizontal="left" vertical="center" wrapText="1"/>
      <protection hidden="1"/>
    </xf>
    <xf numFmtId="0" fontId="0" fillId="5" borderId="10" xfId="0" applyFill="1" applyBorder="1" applyAlignment="1" applyProtection="1">
      <alignment horizontal="left" vertical="center"/>
      <protection hidden="1"/>
    </xf>
    <xf numFmtId="0" fontId="0" fillId="5" borderId="11" xfId="0" applyFill="1" applyBorder="1" applyAlignment="1" applyProtection="1">
      <alignment horizontal="left" vertical="center"/>
      <protection hidden="1"/>
    </xf>
    <xf numFmtId="0" fontId="26" fillId="5" borderId="46" xfId="0" applyFont="1" applyFill="1" applyBorder="1" applyAlignment="1" applyProtection="1">
      <alignment horizontal="center" vertical="center" shrinkToFit="1"/>
      <protection hidden="1"/>
    </xf>
    <xf numFmtId="0" fontId="0" fillId="5" borderId="18" xfId="0" applyFill="1" applyBorder="1" applyAlignment="1" applyProtection="1">
      <alignment vertical="center" shrinkToFit="1"/>
      <protection hidden="1"/>
    </xf>
    <xf numFmtId="0" fontId="0" fillId="5" borderId="37" xfId="0" applyFill="1" applyBorder="1" applyAlignment="1" applyProtection="1">
      <alignment vertical="center" shrinkToFit="1"/>
      <protection hidden="1"/>
    </xf>
    <xf numFmtId="0" fontId="27" fillId="5" borderId="88" xfId="0" applyFont="1" applyFill="1" applyBorder="1" applyAlignment="1" applyProtection="1">
      <alignment horizontal="left" vertical="center" shrinkToFit="1"/>
      <protection hidden="1"/>
    </xf>
    <xf numFmtId="0" fontId="0" fillId="5" borderId="39" xfId="0" applyFill="1" applyBorder="1" applyAlignment="1" applyProtection="1">
      <alignment horizontal="left" vertical="center" shrinkToFit="1"/>
      <protection hidden="1"/>
    </xf>
    <xf numFmtId="0" fontId="0" fillId="5" borderId="40" xfId="0" applyFill="1" applyBorder="1" applyAlignment="1" applyProtection="1">
      <alignment horizontal="left" vertical="center" shrinkToFit="1"/>
      <protection hidden="1"/>
    </xf>
    <xf numFmtId="0" fontId="27" fillId="5" borderId="6" xfId="0" applyFont="1" applyFill="1" applyBorder="1" applyAlignment="1" applyProtection="1">
      <alignment horizontal="left" vertical="center" shrinkToFit="1"/>
      <protection hidden="1"/>
    </xf>
    <xf numFmtId="0" fontId="0" fillId="5" borderId="7" xfId="0" applyFill="1" applyBorder="1" applyAlignment="1" applyProtection="1">
      <alignment horizontal="left" vertical="center" shrinkToFit="1"/>
      <protection hidden="1"/>
    </xf>
    <xf numFmtId="0" fontId="0" fillId="5" borderId="8" xfId="0" applyFill="1" applyBorder="1" applyAlignment="1" applyProtection="1">
      <alignment horizontal="left" vertical="center" shrinkToFit="1"/>
      <protection hidden="1"/>
    </xf>
    <xf numFmtId="49" fontId="31" fillId="4" borderId="100" xfId="0" applyNumberFormat="1" applyFont="1" applyFill="1" applyBorder="1" applyAlignment="1">
      <alignment horizontal="center" vertical="center"/>
    </xf>
    <xf numFmtId="0" fontId="27" fillId="4" borderId="179" xfId="0" applyFont="1" applyFill="1" applyBorder="1" applyAlignment="1" applyProtection="1">
      <alignment vertical="center" wrapText="1"/>
      <protection locked="0"/>
    </xf>
    <xf numFmtId="0" fontId="31" fillId="0" borderId="179" xfId="0" applyFont="1" applyBorder="1" applyAlignment="1">
      <alignment vertical="center" wrapText="1"/>
    </xf>
    <xf numFmtId="0" fontId="31" fillId="0" borderId="180" xfId="0" applyFont="1" applyBorder="1" applyAlignment="1">
      <alignment vertical="center" wrapText="1"/>
    </xf>
    <xf numFmtId="0" fontId="27" fillId="4" borderId="123" xfId="0" applyFont="1" applyFill="1" applyBorder="1" applyAlignment="1" applyProtection="1">
      <alignment vertical="center" wrapText="1"/>
      <protection locked="0"/>
    </xf>
    <xf numFmtId="0" fontId="31" fillId="0" borderId="123" xfId="0" applyFont="1" applyBorder="1" applyAlignment="1">
      <alignment vertical="center" wrapText="1"/>
    </xf>
    <xf numFmtId="0" fontId="31" fillId="0" borderId="167" xfId="0" applyFont="1" applyBorder="1" applyAlignment="1">
      <alignment vertical="center" wrapText="1"/>
    </xf>
    <xf numFmtId="0" fontId="31" fillId="4" borderId="103" xfId="0" applyFont="1" applyFill="1" applyBorder="1" applyAlignment="1">
      <alignment horizontal="center" vertical="center"/>
    </xf>
    <xf numFmtId="0" fontId="31" fillId="4" borderId="116" xfId="0" applyFont="1" applyFill="1" applyBorder="1" applyAlignment="1">
      <alignment horizontal="center" vertical="center"/>
    </xf>
    <xf numFmtId="0" fontId="31" fillId="4" borderId="108" xfId="0" applyFont="1" applyFill="1" applyBorder="1" applyAlignment="1">
      <alignment horizontal="center" vertical="center"/>
    </xf>
    <xf numFmtId="0" fontId="27" fillId="4" borderId="21" xfId="0" applyFont="1" applyFill="1" applyBorder="1" applyAlignment="1" applyProtection="1">
      <alignment vertical="center" wrapText="1"/>
      <protection locked="0"/>
    </xf>
    <xf numFmtId="0" fontId="31" fillId="0" borderId="0" xfId="0" applyFont="1" applyBorder="1" applyAlignment="1">
      <alignment vertical="center" wrapText="1"/>
    </xf>
    <xf numFmtId="0" fontId="31" fillId="0" borderId="23" xfId="0" applyFont="1" applyBorder="1" applyAlignment="1">
      <alignment vertical="center" wrapText="1"/>
    </xf>
    <xf numFmtId="0" fontId="27" fillId="4" borderId="166" xfId="0" applyFont="1" applyFill="1" applyBorder="1" applyAlignment="1" applyProtection="1">
      <alignment vertical="center" wrapText="1"/>
      <protection locked="0"/>
    </xf>
    <xf numFmtId="49" fontId="9" fillId="4" borderId="76" xfId="0" applyNumberFormat="1" applyFont="1" applyFill="1" applyBorder="1" applyAlignment="1">
      <alignment horizontal="left" vertical="center"/>
    </xf>
    <xf numFmtId="49" fontId="9" fillId="4" borderId="113" xfId="0" applyNumberFormat="1" applyFont="1" applyFill="1" applyBorder="1" applyAlignment="1">
      <alignment horizontal="left" vertical="center"/>
    </xf>
    <xf numFmtId="49" fontId="10" fillId="4" borderId="113" xfId="0" applyNumberFormat="1" applyFont="1" applyFill="1" applyBorder="1" applyAlignment="1">
      <alignment horizontal="left" vertical="center"/>
    </xf>
    <xf numFmtId="0" fontId="20" fillId="5" borderId="9" xfId="0" applyFont="1" applyFill="1" applyBorder="1" applyAlignment="1" applyProtection="1">
      <alignment horizontal="center" vertical="center" wrapText="1"/>
      <protection hidden="1"/>
    </xf>
    <xf numFmtId="0" fontId="2" fillId="5" borderId="10" xfId="0" applyFont="1" applyFill="1" applyBorder="1" applyAlignment="1" applyProtection="1">
      <alignment vertical="center"/>
      <protection hidden="1"/>
    </xf>
    <xf numFmtId="0" fontId="2" fillId="5" borderId="11" xfId="0" applyFont="1" applyFill="1" applyBorder="1" applyAlignment="1" applyProtection="1">
      <alignment vertical="center"/>
      <protection hidden="1"/>
    </xf>
    <xf numFmtId="0" fontId="25" fillId="5" borderId="46" xfId="0" applyFont="1" applyFill="1" applyBorder="1" applyAlignment="1" applyProtection="1">
      <alignment vertical="center" wrapText="1"/>
      <protection hidden="1"/>
    </xf>
    <xf numFmtId="0" fontId="2" fillId="5" borderId="18" xfId="0" applyFont="1" applyFill="1" applyBorder="1" applyAlignment="1" applyProtection="1">
      <alignment vertical="center"/>
      <protection hidden="1"/>
    </xf>
    <xf numFmtId="0" fontId="2" fillId="5" borderId="37" xfId="0" applyFont="1" applyFill="1" applyBorder="1" applyAlignment="1" applyProtection="1">
      <alignment vertical="center"/>
      <protection hidden="1"/>
    </xf>
    <xf numFmtId="0" fontId="20" fillId="5" borderId="88" xfId="0" applyFont="1" applyFill="1" applyBorder="1" applyAlignment="1" applyProtection="1">
      <alignment vertical="center" shrinkToFit="1"/>
      <protection hidden="1"/>
    </xf>
    <xf numFmtId="0" fontId="2" fillId="5" borderId="39" xfId="0" applyFont="1" applyFill="1" applyBorder="1" applyAlignment="1" applyProtection="1">
      <alignment vertical="center" shrinkToFit="1"/>
      <protection hidden="1"/>
    </xf>
    <xf numFmtId="0" fontId="2" fillId="5" borderId="40" xfId="0" applyFont="1" applyFill="1" applyBorder="1" applyAlignment="1" applyProtection="1">
      <alignment vertical="center" shrinkToFit="1"/>
      <protection hidden="1"/>
    </xf>
    <xf numFmtId="0" fontId="20" fillId="5" borderId="6" xfId="0" applyFont="1" applyFill="1" applyBorder="1" applyAlignment="1" applyProtection="1">
      <alignment vertical="center" shrinkToFit="1"/>
      <protection hidden="1"/>
    </xf>
    <xf numFmtId="0" fontId="2" fillId="5" borderId="7" xfId="0" applyFont="1" applyFill="1" applyBorder="1" applyAlignment="1" applyProtection="1">
      <alignment vertical="center" shrinkToFit="1"/>
      <protection hidden="1"/>
    </xf>
    <xf numFmtId="0" fontId="2" fillId="5" borderId="8" xfId="0" applyFont="1" applyFill="1" applyBorder="1" applyAlignment="1" applyProtection="1">
      <alignment vertical="center" shrinkToFit="1"/>
      <protection hidden="1"/>
    </xf>
    <xf numFmtId="0" fontId="2" fillId="11" borderId="148" xfId="0" applyFont="1" applyFill="1" applyBorder="1" applyAlignment="1">
      <alignment horizontal="center" vertical="center" wrapText="1"/>
    </xf>
    <xf numFmtId="0" fontId="2" fillId="11" borderId="140" xfId="0" applyFont="1" applyFill="1" applyBorder="1" applyAlignment="1">
      <alignment horizontal="center" vertical="center" wrapText="1"/>
    </xf>
    <xf numFmtId="0" fontId="2" fillId="11" borderId="149" xfId="0" applyFont="1" applyFill="1" applyBorder="1" applyAlignment="1">
      <alignment horizontal="center" vertical="center"/>
    </xf>
    <xf numFmtId="0" fontId="35" fillId="11" borderId="148" xfId="0" applyFont="1" applyFill="1" applyBorder="1" applyAlignment="1">
      <alignment horizontal="center" vertical="center" wrapText="1"/>
    </xf>
    <xf numFmtId="0" fontId="35" fillId="11" borderId="140" xfId="0" applyFont="1" applyFill="1" applyBorder="1" applyAlignment="1">
      <alignment horizontal="center" vertical="center"/>
    </xf>
    <xf numFmtId="0" fontId="35" fillId="11" borderId="0" xfId="0" applyFont="1" applyFill="1" applyBorder="1" applyAlignment="1">
      <alignment horizontal="center" vertical="center"/>
    </xf>
    <xf numFmtId="0" fontId="35" fillId="11" borderId="7" xfId="0" applyFont="1" applyFill="1" applyBorder="1" applyAlignment="1">
      <alignment horizontal="center" vertical="center"/>
    </xf>
    <xf numFmtId="49" fontId="10" fillId="4" borderId="103" xfId="0" applyNumberFormat="1" applyFont="1" applyFill="1" applyBorder="1" applyAlignment="1">
      <alignment horizontal="center" vertical="center"/>
    </xf>
    <xf numFmtId="49" fontId="10" fillId="4" borderId="251" xfId="0" applyNumberFormat="1" applyFont="1" applyFill="1" applyBorder="1" applyAlignment="1">
      <alignment horizontal="center" vertical="center"/>
    </xf>
    <xf numFmtId="49" fontId="9" fillId="4" borderId="100" xfId="0" applyNumberFormat="1" applyFont="1" applyFill="1" applyBorder="1" applyAlignment="1">
      <alignment horizontal="center" vertical="center" wrapText="1"/>
    </xf>
    <xf numFmtId="0" fontId="0" fillId="4" borderId="252" xfId="0" applyFont="1" applyFill="1" applyBorder="1" applyAlignment="1">
      <alignment horizontal="center" vertical="center"/>
    </xf>
    <xf numFmtId="49" fontId="6" fillId="10" borderId="84" xfId="0" applyNumberFormat="1" applyFont="1" applyFill="1" applyBorder="1" applyAlignment="1" applyProtection="1">
      <alignment horizontal="right" vertical="center"/>
      <protection hidden="1"/>
    </xf>
    <xf numFmtId="0" fontId="35" fillId="11" borderId="159" xfId="0" applyFont="1" applyFill="1" applyBorder="1" applyAlignment="1">
      <alignment horizontal="center" vertical="center" wrapText="1"/>
    </xf>
    <xf numFmtId="0" fontId="27" fillId="0" borderId="160" xfId="0" applyFont="1" applyBorder="1" applyAlignment="1">
      <alignment horizontal="center" vertical="center" wrapText="1"/>
    </xf>
    <xf numFmtId="0" fontId="35" fillId="11" borderId="154" xfId="0" applyFont="1" applyFill="1" applyBorder="1" applyAlignment="1">
      <alignment horizontal="center" vertical="center"/>
    </xf>
    <xf numFmtId="0" fontId="27" fillId="0" borderId="155" xfId="0" applyFont="1" applyBorder="1" applyAlignment="1">
      <alignment horizontal="center" vertical="center"/>
    </xf>
    <xf numFmtId="0" fontId="35" fillId="11" borderId="154" xfId="0" applyFont="1" applyFill="1" applyBorder="1" applyAlignment="1">
      <alignment horizontal="center" vertical="center" wrapText="1"/>
    </xf>
    <xf numFmtId="0" fontId="11" fillId="2" borderId="72" xfId="0" applyFont="1" applyFill="1" applyBorder="1" applyAlignment="1">
      <alignment horizontal="left" vertical="center"/>
    </xf>
    <xf numFmtId="0" fontId="12" fillId="2" borderId="72" xfId="0" applyFont="1" applyFill="1" applyBorder="1" applyAlignment="1">
      <alignment horizontal="left" vertical="center"/>
    </xf>
    <xf numFmtId="0" fontId="2" fillId="5" borderId="90" xfId="0" applyFont="1" applyFill="1" applyBorder="1" applyAlignment="1" applyProtection="1">
      <alignment horizontal="left" vertical="center"/>
      <protection hidden="1"/>
    </xf>
    <xf numFmtId="0" fontId="0" fillId="0" borderId="67" xfId="0" applyBorder="1" applyAlignment="1" applyProtection="1">
      <alignment horizontal="left" vertical="center"/>
      <protection hidden="1"/>
    </xf>
    <xf numFmtId="0" fontId="0" fillId="0" borderId="91" xfId="0" applyBorder="1" applyAlignment="1" applyProtection="1">
      <alignment horizontal="left" vertical="center"/>
      <protection hidden="1"/>
    </xf>
    <xf numFmtId="0" fontId="43" fillId="4" borderId="154" xfId="0" applyFont="1" applyFill="1" applyBorder="1" applyAlignment="1" applyProtection="1">
      <alignment vertical="center" wrapText="1"/>
      <protection locked="0"/>
    </xf>
    <xf numFmtId="0" fontId="43" fillId="4" borderId="124" xfId="0" applyFont="1" applyFill="1" applyBorder="1" applyAlignment="1" applyProtection="1">
      <alignment vertical="center" wrapText="1"/>
      <protection locked="0"/>
    </xf>
    <xf numFmtId="0" fontId="0" fillId="0" borderId="87" xfId="0" applyBorder="1" applyAlignment="1">
      <alignment vertical="center" wrapText="1"/>
    </xf>
    <xf numFmtId="0" fontId="43" fillId="4" borderId="48" xfId="0" applyFont="1" applyFill="1" applyBorder="1" applyAlignment="1" applyProtection="1">
      <alignment vertical="center" wrapText="1"/>
      <protection locked="0"/>
    </xf>
    <xf numFmtId="0" fontId="43" fillId="4" borderId="12" xfId="0" applyFont="1" applyFill="1" applyBorder="1" applyAlignment="1" applyProtection="1">
      <alignment vertical="center" wrapText="1"/>
      <protection locked="0"/>
    </xf>
    <xf numFmtId="0" fontId="0" fillId="0" borderId="12" xfId="0" applyBorder="1" applyAlignment="1">
      <alignment vertical="center" wrapText="1"/>
    </xf>
    <xf numFmtId="0" fontId="2" fillId="5" borderId="46" xfId="0" applyFont="1" applyFill="1" applyBorder="1" applyAlignment="1" applyProtection="1">
      <alignment horizontal="left" vertical="center"/>
      <protection hidden="1"/>
    </xf>
    <xf numFmtId="0" fontId="31" fillId="0" borderId="18" xfId="0" applyFont="1" applyBorder="1" applyAlignment="1" applyProtection="1">
      <alignment horizontal="left" vertical="center"/>
      <protection hidden="1"/>
    </xf>
    <xf numFmtId="0" fontId="31" fillId="0" borderId="37" xfId="0" applyFont="1" applyBorder="1" applyAlignment="1" applyProtection="1">
      <alignment horizontal="left" vertical="center"/>
      <protection hidden="1"/>
    </xf>
    <xf numFmtId="0" fontId="2" fillId="5" borderId="88" xfId="0" applyFont="1" applyFill="1" applyBorder="1" applyAlignment="1" applyProtection="1">
      <alignment horizontal="left" vertical="center"/>
      <protection hidden="1"/>
    </xf>
    <xf numFmtId="0" fontId="31" fillId="0" borderId="39" xfId="0" applyFont="1" applyBorder="1" applyAlignment="1" applyProtection="1">
      <alignment vertical="center"/>
      <protection hidden="1"/>
    </xf>
    <xf numFmtId="0" fontId="31" fillId="0" borderId="40" xfId="0" applyFont="1" applyBorder="1" applyAlignment="1" applyProtection="1">
      <alignment vertical="center"/>
      <protection hidden="1"/>
    </xf>
    <xf numFmtId="0" fontId="2" fillId="5" borderId="89" xfId="0" applyFont="1" applyFill="1" applyBorder="1" applyAlignment="1" applyProtection="1">
      <alignment horizontal="left" vertical="center"/>
      <protection hidden="1"/>
    </xf>
    <xf numFmtId="0" fontId="31" fillId="0" borderId="42" xfId="0" applyFont="1" applyBorder="1" applyAlignment="1" applyProtection="1">
      <alignment vertical="center"/>
      <protection hidden="1"/>
    </xf>
    <xf numFmtId="0" fontId="31" fillId="0" borderId="43" xfId="0" applyFont="1" applyBorder="1" applyAlignment="1" applyProtection="1">
      <alignment vertical="center"/>
      <protection hidden="1"/>
    </xf>
    <xf numFmtId="0" fontId="0" fillId="0" borderId="21" xfId="0" applyBorder="1" applyAlignment="1">
      <alignment horizontal="left" vertical="top" wrapText="1"/>
    </xf>
    <xf numFmtId="0" fontId="0" fillId="0" borderId="14" xfId="0" applyBorder="1" applyAlignment="1">
      <alignment horizontal="left" vertical="top" wrapText="1"/>
    </xf>
    <xf numFmtId="0" fontId="0" fillId="0" borderId="24" xfId="0" applyBorder="1" applyAlignment="1">
      <alignment horizontal="left" vertical="top" wrapText="1"/>
    </xf>
    <xf numFmtId="0" fontId="0" fillId="0" borderId="0" xfId="0" applyBorder="1" applyAlignment="1">
      <alignment horizontal="left" vertical="top" wrapText="1"/>
    </xf>
    <xf numFmtId="0" fontId="0" fillId="0" borderId="15" xfId="0" applyBorder="1" applyAlignment="1">
      <alignment horizontal="left" vertical="top" wrapText="1"/>
    </xf>
    <xf numFmtId="0" fontId="0" fillId="0" borderId="22" xfId="0" applyBorder="1" applyAlignment="1">
      <alignment horizontal="left" vertical="top" wrapText="1"/>
    </xf>
    <xf numFmtId="0" fontId="0" fillId="0" borderId="23" xfId="0" applyBorder="1" applyAlignment="1">
      <alignment horizontal="left" vertical="top" wrapText="1"/>
    </xf>
    <xf numFmtId="0" fontId="0" fillId="0" borderId="13" xfId="0" applyBorder="1" applyAlignment="1">
      <alignment horizontal="left" vertical="top" wrapText="1"/>
    </xf>
    <xf numFmtId="0" fontId="0" fillId="7" borderId="125" xfId="0" applyFill="1" applyBorder="1" applyAlignment="1" applyProtection="1">
      <alignment horizontal="center" vertical="center"/>
      <protection hidden="1"/>
    </xf>
    <xf numFmtId="0" fontId="0" fillId="7" borderId="126" xfId="0" applyFill="1" applyBorder="1" applyAlignment="1" applyProtection="1">
      <alignment horizontal="center" vertical="center"/>
      <protection hidden="1"/>
    </xf>
    <xf numFmtId="0" fontId="0" fillId="7" borderId="196" xfId="0" applyFill="1" applyBorder="1" applyAlignment="1" applyProtection="1">
      <alignment horizontal="center" vertical="center"/>
      <protection hidden="1"/>
    </xf>
    <xf numFmtId="0" fontId="0" fillId="7" borderId="120" xfId="0" applyFill="1" applyBorder="1" applyAlignment="1" applyProtection="1">
      <alignment horizontal="center" vertical="center"/>
      <protection hidden="1"/>
    </xf>
    <xf numFmtId="0" fontId="0" fillId="7" borderId="23" xfId="0" applyFill="1" applyBorder="1" applyAlignment="1" applyProtection="1">
      <alignment horizontal="center" vertical="center"/>
      <protection hidden="1"/>
    </xf>
    <xf numFmtId="0" fontId="0" fillId="7" borderId="207" xfId="0" applyFill="1" applyBorder="1" applyAlignment="1" applyProtection="1">
      <alignment horizontal="center" vertical="center"/>
      <protection hidden="1"/>
    </xf>
    <xf numFmtId="0" fontId="0" fillId="0" borderId="0" xfId="0" applyAlignment="1">
      <alignment horizontal="left" vertical="center"/>
    </xf>
    <xf numFmtId="49" fontId="9" fillId="7" borderId="92" xfId="0" applyNumberFormat="1" applyFont="1" applyFill="1" applyBorder="1" applyAlignment="1" applyProtection="1">
      <alignment horizontal="left" vertical="center"/>
      <protection hidden="1"/>
    </xf>
    <xf numFmtId="0" fontId="10" fillId="7" borderId="92" xfId="0" applyNumberFormat="1" applyFont="1" applyFill="1" applyBorder="1" applyAlignment="1" applyProtection="1">
      <alignment horizontal="left" vertical="center"/>
      <protection hidden="1"/>
    </xf>
    <xf numFmtId="0" fontId="9" fillId="7" borderId="76" xfId="0" applyNumberFormat="1" applyFont="1" applyFill="1" applyBorder="1" applyAlignment="1" applyProtection="1">
      <alignment horizontal="left" vertical="center"/>
      <protection hidden="1"/>
    </xf>
    <xf numFmtId="0" fontId="10" fillId="7" borderId="76" xfId="0" applyNumberFormat="1" applyFont="1" applyFill="1" applyBorder="1" applyAlignment="1" applyProtection="1">
      <alignment horizontal="left" vertical="center"/>
      <protection hidden="1"/>
    </xf>
    <xf numFmtId="0" fontId="20" fillId="11" borderId="156" xfId="0" applyFont="1" applyFill="1" applyBorder="1" applyAlignment="1">
      <alignment horizontal="center" vertical="center"/>
    </xf>
    <xf numFmtId="0" fontId="27" fillId="0" borderId="157" xfId="0" applyFont="1" applyBorder="1" applyAlignment="1">
      <alignment horizontal="center" vertical="center"/>
    </xf>
    <xf numFmtId="0" fontId="35" fillId="11" borderId="151" xfId="0" applyFont="1" applyFill="1" applyBorder="1" applyAlignment="1">
      <alignment horizontal="center" vertical="center"/>
    </xf>
    <xf numFmtId="0" fontId="27" fillId="11" borderId="152" xfId="0" applyFont="1" applyFill="1" applyBorder="1" applyAlignment="1">
      <alignment horizontal="center" vertical="center"/>
    </xf>
    <xf numFmtId="0" fontId="2" fillId="11" borderId="223" xfId="0" applyFont="1" applyFill="1" applyBorder="1" applyAlignment="1">
      <alignment horizontal="center" vertical="center" wrapText="1"/>
    </xf>
    <xf numFmtId="0" fontId="2" fillId="11" borderId="197" xfId="0" applyFont="1" applyFill="1" applyBorder="1" applyAlignment="1">
      <alignment horizontal="center" vertical="center" wrapText="1"/>
    </xf>
    <xf numFmtId="0" fontId="2" fillId="11" borderId="224" xfId="0" applyFont="1" applyFill="1" applyBorder="1" applyAlignment="1">
      <alignment horizontal="center" vertical="center" wrapText="1"/>
    </xf>
    <xf numFmtId="0" fontId="0" fillId="9" borderId="178" xfId="0" applyFill="1" applyBorder="1" applyAlignment="1">
      <alignment horizontal="center" vertical="center"/>
    </xf>
    <xf numFmtId="0" fontId="43" fillId="4" borderId="225" xfId="0" applyFont="1" applyFill="1" applyBorder="1" applyAlignment="1" applyProtection="1">
      <alignment vertical="center" wrapText="1"/>
      <protection locked="0"/>
    </xf>
    <xf numFmtId="0" fontId="43" fillId="4" borderId="226" xfId="0" applyFont="1" applyFill="1" applyBorder="1" applyAlignment="1" applyProtection="1">
      <alignment vertical="center" wrapText="1"/>
      <protection locked="0"/>
    </xf>
    <xf numFmtId="0" fontId="0" fillId="0" borderId="226" xfId="0" applyBorder="1" applyAlignment="1">
      <alignment vertical="center" wrapText="1"/>
    </xf>
    <xf numFmtId="0" fontId="0" fillId="4" borderId="189" xfId="0" applyFill="1" applyBorder="1" applyAlignment="1">
      <alignment horizontal="center" vertical="center"/>
    </xf>
    <xf numFmtId="0" fontId="0" fillId="4" borderId="68" xfId="0" applyFill="1" applyBorder="1" applyAlignment="1">
      <alignment horizontal="center" vertical="center"/>
    </xf>
    <xf numFmtId="0" fontId="0" fillId="0" borderId="68" xfId="0" applyBorder="1" applyAlignment="1">
      <alignment horizontal="center" vertical="center"/>
    </xf>
    <xf numFmtId="0" fontId="0" fillId="0" borderId="77" xfId="0" applyBorder="1" applyAlignment="1">
      <alignment horizontal="center" vertical="center"/>
    </xf>
    <xf numFmtId="0" fontId="0" fillId="4" borderId="58" xfId="0" applyFill="1" applyBorder="1" applyAlignment="1">
      <alignment horizontal="center" vertical="center"/>
    </xf>
    <xf numFmtId="0" fontId="0" fillId="4" borderId="0" xfId="0" applyFill="1" applyAlignment="1">
      <alignment horizontal="center" vertical="center"/>
    </xf>
    <xf numFmtId="0" fontId="0" fillId="0" borderId="190" xfId="0" applyBorder="1" applyAlignment="1">
      <alignment horizontal="center" vertical="center"/>
    </xf>
    <xf numFmtId="0" fontId="0" fillId="4" borderId="60" xfId="0" applyFill="1" applyBorder="1" applyAlignment="1">
      <alignment horizontal="center" vertical="center"/>
    </xf>
    <xf numFmtId="0" fontId="0" fillId="4" borderId="61" xfId="0" applyFill="1" applyBorder="1" applyAlignment="1">
      <alignment horizontal="center" vertical="center"/>
    </xf>
    <xf numFmtId="0" fontId="0" fillId="0" borderId="61" xfId="0" applyBorder="1" applyAlignment="1">
      <alignment horizontal="center" vertical="center"/>
    </xf>
    <xf numFmtId="0" fontId="0" fillId="0" borderId="191" xfId="0" applyBorder="1" applyAlignment="1">
      <alignment horizontal="center" vertical="center"/>
    </xf>
    <xf numFmtId="0" fontId="0" fillId="0" borderId="192" xfId="0" applyBorder="1" applyAlignment="1">
      <alignment horizontal="left" vertical="center"/>
    </xf>
    <xf numFmtId="0" fontId="0" fillId="7" borderId="119" xfId="0" applyFill="1" applyBorder="1" applyAlignment="1" applyProtection="1">
      <alignment horizontal="center" vertical="center"/>
      <protection hidden="1"/>
    </xf>
    <xf numFmtId="0" fontId="0" fillId="7" borderId="0" xfId="0" applyFill="1" applyBorder="1" applyAlignment="1" applyProtection="1">
      <alignment horizontal="center" vertical="center"/>
      <protection hidden="1"/>
    </xf>
    <xf numFmtId="0" fontId="0" fillId="7" borderId="197" xfId="0" applyFill="1" applyBorder="1" applyAlignment="1" applyProtection="1">
      <alignment horizontal="center" vertical="center"/>
      <protection hidden="1"/>
    </xf>
    <xf numFmtId="0" fontId="0" fillId="7" borderId="97" xfId="0" applyFill="1" applyBorder="1" applyAlignment="1" applyProtection="1">
      <alignment horizontal="center" vertical="center"/>
      <protection hidden="1"/>
    </xf>
    <xf numFmtId="0" fontId="0" fillId="7" borderId="98" xfId="0" applyFill="1" applyBorder="1" applyAlignment="1" applyProtection="1">
      <alignment horizontal="center" vertical="center"/>
      <protection hidden="1"/>
    </xf>
    <xf numFmtId="0" fontId="0" fillId="7" borderId="188" xfId="0" applyFill="1" applyBorder="1" applyAlignment="1" applyProtection="1">
      <alignment horizontal="center" vertical="center"/>
      <protection hidden="1"/>
    </xf>
    <xf numFmtId="0" fontId="2" fillId="2" borderId="135" xfId="0" applyFont="1" applyFill="1" applyBorder="1" applyAlignment="1">
      <alignment horizontal="right" vertical="center"/>
    </xf>
    <xf numFmtId="0" fontId="10" fillId="7" borderId="208" xfId="0" applyNumberFormat="1" applyFont="1" applyFill="1" applyBorder="1" applyAlignment="1" applyProtection="1">
      <alignment horizontal="left" vertical="center"/>
      <protection hidden="1"/>
    </xf>
    <xf numFmtId="0" fontId="0" fillId="0" borderId="227" xfId="0" applyBorder="1" applyAlignment="1">
      <alignment vertical="center" wrapText="1"/>
    </xf>
    <xf numFmtId="0" fontId="0" fillId="0" borderId="50" xfId="0" applyBorder="1" applyAlignment="1">
      <alignment vertical="center" wrapText="1"/>
    </xf>
    <xf numFmtId="0" fontId="0" fillId="0" borderId="155" xfId="0" applyBorder="1" applyAlignment="1">
      <alignment vertical="center" wrapText="1"/>
    </xf>
    <xf numFmtId="0" fontId="0" fillId="7" borderId="209" xfId="0" applyFill="1" applyBorder="1" applyAlignment="1" applyProtection="1">
      <alignment horizontal="center" vertical="center"/>
      <protection hidden="1"/>
    </xf>
    <xf numFmtId="0" fontId="0" fillId="7" borderId="72" xfId="0" applyFill="1" applyBorder="1" applyAlignment="1" applyProtection="1">
      <alignment horizontal="center" vertical="center"/>
      <protection hidden="1"/>
    </xf>
    <xf numFmtId="0" fontId="0" fillId="7" borderId="210" xfId="0" applyFill="1" applyBorder="1" applyAlignment="1" applyProtection="1">
      <alignment horizontal="center" vertical="center"/>
      <protection hidden="1"/>
    </xf>
    <xf numFmtId="0" fontId="43" fillId="4" borderId="170" xfId="0" applyFont="1" applyFill="1" applyBorder="1" applyAlignment="1" applyProtection="1">
      <alignment vertical="center" wrapText="1"/>
      <protection locked="0"/>
    </xf>
    <xf numFmtId="0" fontId="43" fillId="4" borderId="151" xfId="0" applyFont="1" applyFill="1" applyBorder="1" applyAlignment="1" applyProtection="1">
      <alignment vertical="center" wrapText="1"/>
      <protection locked="0"/>
    </xf>
    <xf numFmtId="0" fontId="43" fillId="4" borderId="186" xfId="0" applyFont="1" applyFill="1" applyBorder="1" applyAlignment="1" applyProtection="1">
      <alignment vertical="center" wrapText="1"/>
      <protection locked="0"/>
    </xf>
    <xf numFmtId="0" fontId="0" fillId="0" borderId="187" xfId="0" applyBorder="1" applyAlignment="1">
      <alignment vertical="center" wrapText="1"/>
    </xf>
    <xf numFmtId="0" fontId="43" fillId="4" borderId="185" xfId="0" applyFont="1" applyFill="1" applyBorder="1" applyAlignment="1" applyProtection="1">
      <alignment vertical="center" wrapText="1"/>
      <protection locked="0"/>
    </xf>
    <xf numFmtId="0" fontId="0" fillId="0" borderId="152" xfId="0" applyBorder="1" applyAlignment="1">
      <alignment vertical="center" wrapText="1"/>
    </xf>
    <xf numFmtId="0" fontId="50" fillId="11" borderId="6" xfId="0" applyFont="1" applyFill="1" applyBorder="1" applyAlignment="1">
      <alignment horizontal="left" vertical="center" wrapText="1"/>
    </xf>
    <xf numFmtId="0" fontId="50" fillId="11" borderId="7" xfId="0" applyFont="1" applyFill="1" applyBorder="1" applyAlignment="1">
      <alignment horizontal="left" vertical="center" wrapText="1"/>
    </xf>
    <xf numFmtId="0" fontId="50" fillId="11" borderId="8" xfId="0" applyFont="1" applyFill="1" applyBorder="1" applyAlignment="1">
      <alignment horizontal="left" vertical="center" wrapText="1"/>
    </xf>
    <xf numFmtId="0" fontId="48" fillId="2" borderId="0" xfId="0" applyFont="1" applyFill="1" applyAlignment="1">
      <alignment horizontal="left" vertical="center"/>
    </xf>
    <xf numFmtId="0" fontId="2" fillId="2" borderId="0" xfId="0" applyFont="1" applyFill="1" applyAlignment="1">
      <alignment horizontal="left" vertical="center"/>
    </xf>
    <xf numFmtId="0" fontId="6" fillId="2" borderId="0" xfId="0" applyFont="1" applyFill="1" applyAlignment="1">
      <alignment horizontal="left" vertical="center" wrapText="1"/>
    </xf>
    <xf numFmtId="0" fontId="0" fillId="2" borderId="0" xfId="0" applyFill="1" applyAlignment="1">
      <alignment horizontal="left" vertical="center"/>
    </xf>
    <xf numFmtId="0" fontId="2" fillId="3" borderId="47" xfId="0" applyFont="1" applyFill="1" applyBorder="1" applyAlignment="1">
      <alignment horizontal="center" vertical="center" wrapText="1"/>
    </xf>
    <xf numFmtId="0" fontId="2" fillId="3" borderId="48" xfId="0" applyFont="1" applyFill="1" applyBorder="1" applyAlignment="1">
      <alignment horizontal="center" vertical="center" wrapText="1"/>
    </xf>
    <xf numFmtId="0" fontId="2" fillId="3" borderId="36" xfId="0" applyFont="1" applyFill="1" applyBorder="1" applyAlignment="1">
      <alignment horizontal="center" vertical="center" wrapText="1"/>
    </xf>
    <xf numFmtId="0" fontId="2" fillId="3" borderId="49" xfId="0" applyFont="1" applyFill="1" applyBorder="1" applyAlignment="1">
      <alignment horizontal="center" vertical="center" wrapText="1"/>
    </xf>
    <xf numFmtId="0" fontId="2" fillId="3" borderId="50" xfId="0" applyFont="1" applyFill="1" applyBorder="1" applyAlignment="1">
      <alignment horizontal="center" vertical="center" wrapText="1"/>
    </xf>
    <xf numFmtId="0" fontId="2" fillId="3" borderId="51" xfId="0" applyFont="1" applyFill="1" applyBorder="1" applyAlignment="1">
      <alignment horizontal="center" vertical="center" wrapText="1"/>
    </xf>
    <xf numFmtId="0" fontId="49" fillId="11" borderId="6" xfId="0" applyFont="1" applyFill="1" applyBorder="1" applyAlignment="1">
      <alignment horizontal="left" vertical="center" wrapText="1"/>
    </xf>
    <xf numFmtId="0" fontId="49" fillId="11" borderId="7" xfId="0" applyFont="1" applyFill="1" applyBorder="1" applyAlignment="1">
      <alignment horizontal="left" vertical="center" wrapText="1"/>
    </xf>
    <xf numFmtId="0" fontId="49" fillId="11" borderId="8" xfId="0" applyFont="1" applyFill="1" applyBorder="1" applyAlignment="1">
      <alignment horizontal="left" vertical="center" wrapText="1"/>
    </xf>
    <xf numFmtId="0" fontId="47" fillId="2" borderId="56" xfId="0" applyFont="1" applyFill="1" applyBorder="1" applyAlignment="1">
      <alignment vertical="center"/>
    </xf>
    <xf numFmtId="0" fontId="47" fillId="0" borderId="56" xfId="0" applyFont="1" applyBorder="1" applyAlignment="1">
      <alignment vertical="center"/>
    </xf>
    <xf numFmtId="0" fontId="47" fillId="0" borderId="7" xfId="0" applyFont="1" applyBorder="1" applyAlignment="1">
      <alignment vertical="center"/>
    </xf>
    <xf numFmtId="0" fontId="6" fillId="2" borderId="0" xfId="0" applyFont="1" applyFill="1" applyBorder="1" applyAlignment="1">
      <alignment horizontal="left" vertical="top"/>
    </xf>
    <xf numFmtId="0" fontId="6" fillId="2" borderId="5" xfId="0" applyFont="1" applyFill="1" applyBorder="1" applyAlignment="1">
      <alignment horizontal="left" vertical="top"/>
    </xf>
    <xf numFmtId="0" fontId="6" fillId="2" borderId="7" xfId="0" applyFont="1" applyFill="1" applyBorder="1" applyAlignment="1">
      <alignment horizontal="left" vertical="top"/>
    </xf>
    <xf numFmtId="0" fontId="6" fillId="2" borderId="8" xfId="0" applyFont="1" applyFill="1" applyBorder="1" applyAlignment="1">
      <alignment horizontal="left" vertical="top"/>
    </xf>
    <xf numFmtId="0" fontId="2" fillId="0" borderId="46" xfId="0" applyFont="1" applyBorder="1" applyAlignment="1">
      <alignment horizontal="left" vertical="center"/>
    </xf>
    <xf numFmtId="0" fontId="0" fillId="0" borderId="18" xfId="0" applyBorder="1" applyAlignment="1">
      <alignment horizontal="left" vertical="center"/>
    </xf>
    <xf numFmtId="0" fontId="0" fillId="0" borderId="19" xfId="0" applyBorder="1" applyAlignment="1">
      <alignment horizontal="left" vertical="center"/>
    </xf>
    <xf numFmtId="0" fontId="2" fillId="0" borderId="89" xfId="0" applyFont="1" applyBorder="1" applyAlignment="1">
      <alignment horizontal="left" vertical="center"/>
    </xf>
    <xf numFmtId="0" fontId="0" fillId="0" borderId="42" xfId="0" applyBorder="1" applyAlignment="1">
      <alignment horizontal="left" vertical="center"/>
    </xf>
    <xf numFmtId="0" fontId="0" fillId="0" borderId="52" xfId="0" applyBorder="1" applyAlignment="1">
      <alignment horizontal="left" vertical="center"/>
    </xf>
    <xf numFmtId="0" fontId="9" fillId="4" borderId="17" xfId="0" applyFont="1" applyFill="1" applyBorder="1" applyAlignment="1" applyProtection="1">
      <alignment horizontal="left" vertical="center"/>
      <protection locked="0"/>
    </xf>
    <xf numFmtId="0" fontId="9" fillId="4" borderId="18" xfId="0" applyFont="1" applyFill="1" applyBorder="1" applyAlignment="1" applyProtection="1">
      <alignment horizontal="left" vertical="center"/>
      <protection locked="0"/>
    </xf>
    <xf numFmtId="0" fontId="9" fillId="4" borderId="19" xfId="0" applyFont="1" applyFill="1" applyBorder="1" applyAlignment="1" applyProtection="1">
      <alignment horizontal="left" vertical="center"/>
      <protection locked="0"/>
    </xf>
    <xf numFmtId="0" fontId="9" fillId="4" borderId="138" xfId="0" applyFont="1" applyFill="1" applyBorder="1" applyAlignment="1" applyProtection="1">
      <alignment horizontal="left" vertical="center"/>
      <protection locked="0"/>
    </xf>
    <xf numFmtId="0" fontId="9" fillId="4" borderId="42" xfId="0" applyFont="1" applyFill="1" applyBorder="1" applyAlignment="1" applyProtection="1">
      <alignment horizontal="left" vertical="center"/>
      <protection locked="0"/>
    </xf>
    <xf numFmtId="0" fontId="9" fillId="4" borderId="52" xfId="0" applyFont="1" applyFill="1" applyBorder="1" applyAlignment="1" applyProtection="1">
      <alignment horizontal="left" vertical="center"/>
      <protection locked="0"/>
    </xf>
    <xf numFmtId="0" fontId="35" fillId="0" borderId="34" xfId="0" applyFont="1" applyBorder="1" applyAlignment="1">
      <alignment horizontal="left" vertical="top" wrapText="1"/>
    </xf>
    <xf numFmtId="0" fontId="35" fillId="0" borderId="2" xfId="0" applyFont="1" applyBorder="1" applyAlignment="1">
      <alignment horizontal="left" vertical="top" wrapText="1"/>
    </xf>
    <xf numFmtId="0" fontId="35" fillId="0" borderId="3" xfId="0" applyFont="1" applyBorder="1" applyAlignment="1">
      <alignment horizontal="left" vertical="top" wrapText="1"/>
    </xf>
    <xf numFmtId="0" fontId="35" fillId="0" borderId="35" xfId="0" applyFont="1" applyBorder="1" applyAlignment="1">
      <alignment horizontal="left" vertical="top" wrapText="1"/>
    </xf>
    <xf numFmtId="0" fontId="35" fillId="0" borderId="7" xfId="0" applyFont="1" applyBorder="1" applyAlignment="1">
      <alignment horizontal="left" vertical="top" wrapText="1"/>
    </xf>
    <xf numFmtId="0" fontId="35" fillId="0" borderId="8" xfId="0" applyFont="1" applyBorder="1" applyAlignment="1">
      <alignment horizontal="left" vertical="top" wrapText="1"/>
    </xf>
    <xf numFmtId="0" fontId="2" fillId="0" borderId="88" xfId="0" applyFont="1" applyBorder="1" applyAlignment="1">
      <alignment horizontal="left" vertical="center"/>
    </xf>
    <xf numFmtId="0" fontId="0" fillId="0" borderId="39" xfId="0" applyBorder="1" applyAlignment="1">
      <alignment horizontal="left" vertical="center"/>
    </xf>
    <xf numFmtId="0" fontId="0" fillId="0" borderId="16" xfId="0" applyBorder="1" applyAlignment="1">
      <alignment horizontal="left" vertical="center"/>
    </xf>
    <xf numFmtId="0" fontId="9" fillId="4" borderId="25" xfId="0" applyFont="1" applyFill="1" applyBorder="1" applyAlignment="1" applyProtection="1">
      <alignment horizontal="left" vertical="center"/>
      <protection locked="0"/>
    </xf>
    <xf numFmtId="0" fontId="9" fillId="4" borderId="39" xfId="0" applyFont="1" applyFill="1" applyBorder="1" applyAlignment="1" applyProtection="1">
      <alignment horizontal="left" vertical="center"/>
      <protection locked="0"/>
    </xf>
    <xf numFmtId="0" fontId="9" fillId="4" borderId="16" xfId="0" applyFont="1" applyFill="1" applyBorder="1" applyAlignment="1" applyProtection="1">
      <alignment horizontal="left" vertical="center"/>
      <protection locked="0"/>
    </xf>
    <xf numFmtId="0" fontId="2" fillId="2" borderId="6" xfId="0" applyFont="1" applyFill="1" applyBorder="1" applyAlignment="1">
      <alignment vertical="center"/>
    </xf>
    <xf numFmtId="0" fontId="2" fillId="2" borderId="7" xfId="0" applyFont="1" applyFill="1" applyBorder="1" applyAlignment="1">
      <alignment vertical="center"/>
    </xf>
    <xf numFmtId="0" fontId="2" fillId="2" borderId="86" xfId="0" applyFont="1" applyFill="1" applyBorder="1" applyAlignment="1">
      <alignment vertical="center"/>
    </xf>
    <xf numFmtId="0" fontId="2" fillId="2" borderId="75" xfId="0" applyFont="1" applyFill="1" applyBorder="1" applyAlignment="1">
      <alignment vertical="center"/>
    </xf>
    <xf numFmtId="0" fontId="2" fillId="2" borderId="64" xfId="0" applyFont="1" applyFill="1" applyBorder="1" applyAlignment="1">
      <alignment vertical="center"/>
    </xf>
    <xf numFmtId="0" fontId="2" fillId="2" borderId="63" xfId="0" applyFont="1" applyFill="1" applyBorder="1" applyAlignment="1">
      <alignment vertical="center"/>
    </xf>
    <xf numFmtId="0" fontId="2" fillId="0" borderId="39" xfId="0" applyFont="1" applyBorder="1" applyAlignment="1">
      <alignment horizontal="left" vertical="center"/>
    </xf>
    <xf numFmtId="0" fontId="2" fillId="0" borderId="16" xfId="0" applyFont="1" applyBorder="1" applyAlignment="1">
      <alignment horizontal="left" vertical="center"/>
    </xf>
    <xf numFmtId="0" fontId="2" fillId="2" borderId="67" xfId="0" applyFont="1" applyFill="1" applyBorder="1" applyAlignment="1">
      <alignment horizontal="left" vertical="center"/>
    </xf>
    <xf numFmtId="0" fontId="0" fillId="2" borderId="67" xfId="0" applyFill="1" applyBorder="1" applyAlignment="1">
      <alignment horizontal="left" vertical="center"/>
    </xf>
    <xf numFmtId="0" fontId="35" fillId="0" borderId="24" xfId="0" applyFont="1" applyBorder="1" applyAlignment="1">
      <alignment horizontal="left" vertical="top" wrapText="1"/>
    </xf>
    <xf numFmtId="0" fontId="35" fillId="0" borderId="0" xfId="0" applyFont="1" applyAlignment="1">
      <alignment horizontal="left" vertical="top" wrapText="1"/>
    </xf>
    <xf numFmtId="0" fontId="35" fillId="0" borderId="5" xfId="0" applyFont="1" applyBorder="1" applyAlignment="1">
      <alignment horizontal="left" vertical="top" wrapText="1"/>
    </xf>
    <xf numFmtId="0" fontId="2" fillId="11" borderId="46" xfId="0" applyFont="1" applyFill="1" applyBorder="1" applyAlignment="1">
      <alignment horizontal="left" vertical="center" wrapText="1"/>
    </xf>
    <xf numFmtId="0" fontId="0" fillId="0" borderId="18" xfId="0" applyBorder="1" applyAlignment="1">
      <alignment horizontal="left" vertical="center" wrapText="1"/>
    </xf>
    <xf numFmtId="0" fontId="0" fillId="0" borderId="37" xfId="0" applyBorder="1" applyAlignment="1">
      <alignment horizontal="left" vertical="center" wrapText="1"/>
    </xf>
    <xf numFmtId="0" fontId="0" fillId="4" borderId="59" xfId="0" applyFill="1" applyBorder="1" applyAlignment="1">
      <alignment horizontal="left" vertical="top"/>
    </xf>
    <xf numFmtId="0" fontId="0" fillId="4" borderId="62" xfId="0" applyFill="1" applyBorder="1" applyAlignment="1">
      <alignment horizontal="left" vertical="top"/>
    </xf>
    <xf numFmtId="0" fontId="2" fillId="0" borderId="26" xfId="0" applyFont="1" applyBorder="1" applyAlignment="1">
      <alignment horizontal="left" vertical="center"/>
    </xf>
    <xf numFmtId="0" fontId="0" fillId="0" borderId="23" xfId="0" applyBorder="1" applyAlignment="1">
      <alignment horizontal="left" vertical="center"/>
    </xf>
    <xf numFmtId="0" fontId="0" fillId="0" borderId="13" xfId="0" applyBorder="1" applyAlignment="1">
      <alignment horizontal="left" vertical="center"/>
    </xf>
  </cellXfs>
  <cellStyles count="2">
    <cellStyle name="ハイパーリンク" xfId="1" builtinId="8"/>
    <cellStyle name="標準" xfId="0" builtinId="0"/>
  </cellStyles>
  <dxfs count="373">
    <dxf>
      <fill>
        <patternFill>
          <bgColor rgb="FFFF99FF"/>
        </patternFill>
      </fill>
    </dxf>
    <dxf>
      <fill>
        <patternFill>
          <bgColor rgb="FFFF99FF"/>
        </patternFill>
      </fill>
    </dxf>
    <dxf>
      <fill>
        <patternFill>
          <bgColor rgb="FFFF99FF"/>
        </patternFill>
      </fill>
    </dxf>
    <dxf>
      <font>
        <color theme="8" tint="0.59996337778862885"/>
      </font>
      <fill>
        <patternFill>
          <bgColor theme="8" tint="0.59996337778862885"/>
        </patternFill>
      </fill>
    </dxf>
    <dxf>
      <fill>
        <patternFill>
          <bgColor rgb="FFFF99FF"/>
        </patternFill>
      </fill>
    </dxf>
    <dxf>
      <fill>
        <patternFill>
          <bgColor rgb="FFFF99FF"/>
        </patternFill>
      </fill>
    </dxf>
    <dxf>
      <fill>
        <patternFill>
          <bgColor rgb="FFFF99FF"/>
        </patternFill>
      </fill>
    </dxf>
    <dxf>
      <font>
        <color theme="8" tint="0.59996337778862885"/>
      </font>
      <fill>
        <patternFill>
          <bgColor theme="8" tint="0.59996337778862885"/>
        </patternFill>
      </fill>
    </dxf>
    <dxf>
      <font>
        <color theme="8" tint="0.79998168889431442"/>
      </font>
    </dxf>
    <dxf>
      <font>
        <color theme="8" tint="0.79998168889431442"/>
      </font>
    </dxf>
    <dxf>
      <font>
        <color theme="8" tint="0.79998168889431442"/>
      </font>
      <fill>
        <patternFill>
          <bgColor theme="8" tint="0.79998168889431442"/>
        </patternFill>
      </fill>
    </dxf>
    <dxf>
      <font>
        <color theme="8" tint="0.59996337778862885"/>
      </font>
      <fill>
        <patternFill>
          <bgColor theme="8" tint="0.59996337778862885"/>
        </patternFill>
      </fill>
    </dxf>
    <dxf>
      <font>
        <color theme="8" tint="0.59996337778862885"/>
      </font>
      <fill>
        <patternFill>
          <bgColor theme="8" tint="0.59996337778862885"/>
        </patternFill>
      </fill>
    </dxf>
    <dxf>
      <font>
        <color theme="8" tint="0.59996337778862885"/>
      </font>
      <fill>
        <patternFill>
          <bgColor theme="8" tint="0.59996337778862885"/>
        </patternFill>
      </fill>
    </dxf>
    <dxf>
      <font>
        <color theme="8" tint="0.59996337778862885"/>
      </font>
      <fill>
        <patternFill>
          <bgColor theme="8" tint="0.59996337778862885"/>
        </patternFill>
      </fill>
    </dxf>
    <dxf>
      <font>
        <color theme="8" tint="0.79998168889431442"/>
      </font>
    </dxf>
    <dxf>
      <font>
        <color theme="8" tint="0.79998168889431442"/>
      </font>
    </dxf>
    <dxf>
      <font>
        <color theme="8" tint="0.79998168889431442"/>
      </font>
      <fill>
        <patternFill>
          <bgColor theme="8" tint="0.79998168889431442"/>
        </patternFill>
      </fill>
    </dxf>
    <dxf>
      <font>
        <color theme="8" tint="0.79998168889431442"/>
      </font>
    </dxf>
    <dxf>
      <font>
        <color theme="8" tint="0.79998168889431442"/>
      </font>
    </dxf>
    <dxf>
      <font>
        <color theme="8" tint="0.79998168889431442"/>
      </font>
      <fill>
        <patternFill>
          <bgColor theme="8" tint="0.79998168889431442"/>
        </patternFill>
      </fill>
    </dxf>
    <dxf>
      <font>
        <color theme="8" tint="0.79998168889431442"/>
      </font>
    </dxf>
    <dxf>
      <font>
        <color theme="8" tint="0.79998168889431442"/>
      </font>
    </dxf>
    <dxf>
      <font>
        <color theme="8" tint="0.79998168889431442"/>
      </font>
      <fill>
        <patternFill>
          <bgColor theme="8" tint="0.79998168889431442"/>
        </patternFill>
      </fill>
    </dxf>
    <dxf>
      <font>
        <color theme="8" tint="0.59996337778862885"/>
      </font>
      <fill>
        <patternFill>
          <bgColor theme="8" tint="0.59996337778862885"/>
        </patternFill>
      </fill>
    </dxf>
    <dxf>
      <font>
        <color theme="8" tint="0.59996337778862885"/>
      </font>
      <fill>
        <patternFill>
          <bgColor theme="8" tint="0.59996337778862885"/>
        </patternFill>
      </fill>
    </dxf>
    <dxf>
      <font>
        <color theme="8" tint="0.59996337778862885"/>
      </font>
      <fill>
        <patternFill>
          <bgColor theme="8" tint="0.59996337778862885"/>
        </patternFill>
      </fill>
    </dxf>
    <dxf>
      <font>
        <color theme="8" tint="0.59996337778862885"/>
      </font>
      <fill>
        <patternFill>
          <bgColor theme="8" tint="0.59996337778862885"/>
        </patternFill>
      </fill>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fill>
        <patternFill>
          <bgColor theme="0" tint="-0.34998626667073579"/>
        </patternFill>
      </fill>
    </dxf>
    <dxf>
      <fill>
        <patternFill>
          <bgColor theme="0" tint="-0.34998626667073579"/>
        </patternFill>
      </fill>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numFmt numFmtId="178" formatCode="0_ "/>
    </dxf>
    <dxf>
      <numFmt numFmtId="178" formatCode="0_ "/>
    </dxf>
    <dxf>
      <numFmt numFmtId="178" formatCode="0_ "/>
    </dxf>
    <dxf>
      <numFmt numFmtId="178" formatCode="0_ "/>
    </dxf>
    <dxf>
      <fill>
        <patternFill>
          <bgColor theme="0" tint="-0.34998626667073579"/>
        </patternFill>
      </fill>
    </dxf>
    <dxf>
      <fill>
        <patternFill>
          <bgColor theme="0"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0" tint="-0.34998626667073579"/>
        </patternFill>
      </fill>
    </dxf>
    <dxf>
      <fill>
        <patternFill>
          <bgColor theme="0" tint="-0.34998626667073579"/>
        </patternFill>
      </fill>
    </dxf>
    <dxf>
      <font>
        <color theme="8" tint="0.59996337778862885"/>
      </font>
      <fill>
        <patternFill>
          <bgColor theme="8" tint="0.59996337778862885"/>
        </patternFill>
      </fill>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fill>
        <patternFill>
          <bgColor theme="0" tint="-0.34998626667073579"/>
        </patternFill>
      </fill>
    </dxf>
    <dxf>
      <fill>
        <patternFill>
          <bgColor theme="0" tint="-0.34998626667073579"/>
        </patternFill>
      </fill>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ill>
        <patternFill>
          <bgColor theme="0" tint="-0.34998626667073579"/>
        </patternFill>
      </fill>
    </dxf>
    <dxf>
      <fill>
        <patternFill>
          <bgColor theme="0" tint="-0.34998626667073579"/>
        </patternFill>
      </fill>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numFmt numFmtId="178" formatCode="0_ "/>
    </dxf>
    <dxf>
      <fill>
        <patternFill>
          <bgColor theme="0"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ont>
        <color theme="8" tint="0.59996337778862885"/>
      </font>
      <fill>
        <patternFill>
          <bgColor theme="8" tint="0.59996337778862885"/>
        </patternFill>
      </fill>
    </dxf>
    <dxf>
      <font>
        <color theme="8" tint="0.59996337778862885"/>
      </font>
      <fill>
        <patternFill>
          <bgColor theme="8" tint="0.59996337778862885"/>
        </patternFill>
      </fill>
    </dxf>
    <dxf>
      <font>
        <color theme="8" tint="0.59996337778862885"/>
      </font>
      <fill>
        <patternFill>
          <bgColor theme="8" tint="0.59996337778862885"/>
        </patternFill>
      </fill>
    </dxf>
    <dxf>
      <font>
        <color theme="8" tint="0.59996337778862885"/>
      </font>
      <fill>
        <patternFill>
          <bgColor theme="8" tint="0.59996337778862885"/>
        </patternFill>
      </fill>
    </dxf>
    <dxf>
      <font>
        <color theme="8" tint="0.59996337778862885"/>
      </font>
      <fill>
        <patternFill>
          <bgColor theme="8" tint="0.59996337778862885"/>
        </patternFill>
      </fill>
    </dxf>
  </dxfs>
  <tableStyles count="0" defaultTableStyle="TableStyleMedium2" defaultPivotStyle="PivotStyleLight16"/>
  <colors>
    <mruColors>
      <color rgb="FF0000FF"/>
      <color rgb="FFFF99FF"/>
      <color rgb="FFFFFFCC"/>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323850</xdr:colOff>
      <xdr:row>13</xdr:row>
      <xdr:rowOff>28575</xdr:rowOff>
    </xdr:from>
    <xdr:to>
      <xdr:col>29</xdr:col>
      <xdr:colOff>638175</xdr:colOff>
      <xdr:row>17</xdr:row>
      <xdr:rowOff>38101</xdr:rowOff>
    </xdr:to>
    <xdr:sp macro="" textlink="">
      <xdr:nvSpPr>
        <xdr:cNvPr id="2" name="正方形/長方形 1">
          <a:extLst>
            <a:ext uri="{FF2B5EF4-FFF2-40B4-BE49-F238E27FC236}">
              <a16:creationId xmlns:a16="http://schemas.microsoft.com/office/drawing/2014/main" id="{9E6EBA8A-1888-4FD5-9DE3-2880ED292FDF}"/>
            </a:ext>
          </a:extLst>
        </xdr:cNvPr>
        <xdr:cNvSpPr/>
      </xdr:nvSpPr>
      <xdr:spPr>
        <a:xfrm>
          <a:off x="8896350" y="3476625"/>
          <a:ext cx="3743325" cy="1076326"/>
        </a:xfrm>
        <a:prstGeom prst="rect">
          <a:avLst/>
        </a:prstGeom>
        <a:solidFill>
          <a:schemeClr val="accent5">
            <a:lumMod val="20000"/>
            <a:lumOff val="80000"/>
          </a:schemeClr>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200" b="1">
              <a:solidFill>
                <a:schemeClr val="tx1"/>
              </a:solidFill>
            </a:rPr>
            <a:t>Please prepare this survey sheet separately for each product, even if it is a product series.</a:t>
          </a:r>
          <a:endParaRPr kumimoji="1" lang="ja-JP" altLang="en-US" sz="1200" b="1">
            <a:solidFill>
              <a:schemeClr val="tx1"/>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38100</xdr:colOff>
      <xdr:row>42</xdr:row>
      <xdr:rowOff>9525</xdr:rowOff>
    </xdr:from>
    <xdr:to>
      <xdr:col>20</xdr:col>
      <xdr:colOff>47624</xdr:colOff>
      <xdr:row>46</xdr:row>
      <xdr:rowOff>114300</xdr:rowOff>
    </xdr:to>
    <xdr:sp macro="" textlink="">
      <xdr:nvSpPr>
        <xdr:cNvPr id="2" name="吹き出し: 円形 1">
          <a:extLst>
            <a:ext uri="{FF2B5EF4-FFF2-40B4-BE49-F238E27FC236}">
              <a16:creationId xmlns:a16="http://schemas.microsoft.com/office/drawing/2014/main" id="{CB38A06B-440C-4E8A-83D0-3F201BF068F2}"/>
            </a:ext>
          </a:extLst>
        </xdr:cNvPr>
        <xdr:cNvSpPr/>
      </xdr:nvSpPr>
      <xdr:spPr>
        <a:xfrm>
          <a:off x="3057525" y="11458575"/>
          <a:ext cx="3886199" cy="1152525"/>
        </a:xfrm>
        <a:prstGeom prst="wedgeEllipseCallout">
          <a:avLst>
            <a:gd name="adj1" fmla="val -55686"/>
            <a:gd name="adj2" fmla="val -38163"/>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altLang="ja-JP" sz="1100" b="0" i="0">
              <a:solidFill>
                <a:schemeClr val="lt1"/>
              </a:solidFill>
              <a:effectLst/>
              <a:latin typeface="+mn-lt"/>
              <a:ea typeface="+mn-ea"/>
              <a:cs typeface="+mn-cs"/>
            </a:rPr>
            <a:t>If any Dainichi Seika prohibited substances are contained, please enter information such as the CAS RN, ingredient name, content rate, and voluntary control value.</a:t>
          </a:r>
          <a:endParaRPr kumimoji="1" lang="ja-JP" altLang="en-US" sz="1100" b="1"/>
        </a:p>
      </xdr:txBody>
    </xdr:sp>
    <xdr:clientData/>
  </xdr:twoCellAnchor>
  <xdr:twoCellAnchor>
    <xdr:from>
      <xdr:col>11</xdr:col>
      <xdr:colOff>209550</xdr:colOff>
      <xdr:row>3</xdr:row>
      <xdr:rowOff>9525</xdr:rowOff>
    </xdr:from>
    <xdr:to>
      <xdr:col>23</xdr:col>
      <xdr:colOff>95249</xdr:colOff>
      <xdr:row>8</xdr:row>
      <xdr:rowOff>38100</xdr:rowOff>
    </xdr:to>
    <xdr:sp macro="" textlink="">
      <xdr:nvSpPr>
        <xdr:cNvPr id="3" name="吹き出し: 円形 2">
          <a:extLst>
            <a:ext uri="{FF2B5EF4-FFF2-40B4-BE49-F238E27FC236}">
              <a16:creationId xmlns:a16="http://schemas.microsoft.com/office/drawing/2014/main" id="{5E2589D8-7536-47D8-9069-1040481DF00D}"/>
            </a:ext>
          </a:extLst>
        </xdr:cNvPr>
        <xdr:cNvSpPr/>
      </xdr:nvSpPr>
      <xdr:spPr>
        <a:xfrm>
          <a:off x="3933825" y="790575"/>
          <a:ext cx="4114799" cy="1362075"/>
        </a:xfrm>
        <a:prstGeom prst="wedgeEllipseCallout">
          <a:avLst>
            <a:gd name="adj1" fmla="val -59621"/>
            <a:gd name="adj2" fmla="val -1438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t>The "light blue cells" will be automatically filled in with the information you entered in "① Request for Information." Please enter your information in "① Request for Information."</a:t>
          </a:r>
          <a:endParaRPr kumimoji="1" lang="ja-JP" altLang="en-US" sz="1100" b="1"/>
        </a:p>
      </xdr:txBody>
    </xdr:sp>
    <xdr:clientData/>
  </xdr:twoCellAnchor>
  <xdr:twoCellAnchor>
    <xdr:from>
      <xdr:col>21</xdr:col>
      <xdr:colOff>152400</xdr:colOff>
      <xdr:row>8</xdr:row>
      <xdr:rowOff>142875</xdr:rowOff>
    </xdr:from>
    <xdr:to>
      <xdr:col>28</xdr:col>
      <xdr:colOff>19050</xdr:colOff>
      <xdr:row>16</xdr:row>
      <xdr:rowOff>38100</xdr:rowOff>
    </xdr:to>
    <xdr:sp macro="" textlink="">
      <xdr:nvSpPr>
        <xdr:cNvPr id="4" name="吹き出し: 円形 3">
          <a:extLst>
            <a:ext uri="{FF2B5EF4-FFF2-40B4-BE49-F238E27FC236}">
              <a16:creationId xmlns:a16="http://schemas.microsoft.com/office/drawing/2014/main" id="{0ADC71BC-DA93-41A1-B1AC-175A47A12B43}"/>
            </a:ext>
          </a:extLst>
        </xdr:cNvPr>
        <xdr:cNvSpPr/>
      </xdr:nvSpPr>
      <xdr:spPr>
        <a:xfrm>
          <a:off x="7400925" y="2257425"/>
          <a:ext cx="3667125" cy="2028825"/>
        </a:xfrm>
        <a:prstGeom prst="wedgeEllipseCallout">
          <a:avLst>
            <a:gd name="adj1" fmla="val -57519"/>
            <a:gd name="adj2" fmla="val 22876"/>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t>If the product "intentionally contains" then please select "Contains some." </a:t>
          </a:r>
        </a:p>
        <a:p>
          <a:pPr algn="l"/>
          <a:r>
            <a:rPr kumimoji="1" lang="en-US" altLang="ja-JP" sz="1100" b="1"/>
            <a:t>In that case, please enter that information in the "Special Notes" field. In addition, if the product contains any of the ingredients, it may not be possible to purchase it.</a:t>
          </a:r>
          <a:endParaRPr kumimoji="1" lang="ja-JP" altLang="en-US" sz="1100" b="1"/>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45</xdr:col>
      <xdr:colOff>607695</xdr:colOff>
      <xdr:row>36</xdr:row>
      <xdr:rowOff>154781</xdr:rowOff>
    </xdr:from>
    <xdr:to>
      <xdr:col>47</xdr:col>
      <xdr:colOff>1479708</xdr:colOff>
      <xdr:row>40</xdr:row>
      <xdr:rowOff>170022</xdr:rowOff>
    </xdr:to>
    <xdr:sp macro="" textlink="">
      <xdr:nvSpPr>
        <xdr:cNvPr id="2" name="吹き出し: 円形 1">
          <a:extLst>
            <a:ext uri="{FF2B5EF4-FFF2-40B4-BE49-F238E27FC236}">
              <a16:creationId xmlns:a16="http://schemas.microsoft.com/office/drawing/2014/main" id="{264776EA-4934-4FF7-B7E9-711FE84DD6B3}"/>
            </a:ext>
          </a:extLst>
        </xdr:cNvPr>
        <xdr:cNvSpPr/>
      </xdr:nvSpPr>
      <xdr:spPr>
        <a:xfrm>
          <a:off x="35040570" y="11727656"/>
          <a:ext cx="3310413" cy="1005841"/>
        </a:xfrm>
        <a:prstGeom prst="wedgeEllipseCallout">
          <a:avLst>
            <a:gd name="adj1" fmla="val 20223"/>
            <a:gd name="adj2" fmla="val 84807"/>
          </a:avLst>
        </a:prstGeom>
        <a:solidFill>
          <a:schemeClr val="bg1"/>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chemeClr val="tx1"/>
              </a:solidFill>
            </a:rPr>
            <a:t>If you have any additional information, please add it here.</a:t>
          </a:r>
          <a:endParaRPr kumimoji="1" lang="ja-JP" altLang="en-US" sz="1100" b="1">
            <a:solidFill>
              <a:schemeClr val="tx1"/>
            </a:solidFill>
          </a:endParaRPr>
        </a:p>
      </xdr:txBody>
    </xdr:sp>
    <xdr:clientData/>
  </xdr:twoCellAnchor>
  <xdr:twoCellAnchor>
    <xdr:from>
      <xdr:col>3</xdr:col>
      <xdr:colOff>227171</xdr:colOff>
      <xdr:row>8</xdr:row>
      <xdr:rowOff>78105</xdr:rowOff>
    </xdr:from>
    <xdr:to>
      <xdr:col>13</xdr:col>
      <xdr:colOff>30004</xdr:colOff>
      <xdr:row>9</xdr:row>
      <xdr:rowOff>1158241</xdr:rowOff>
    </xdr:to>
    <xdr:sp macro="" textlink="">
      <xdr:nvSpPr>
        <xdr:cNvPr id="3" name="吹き出し: 円形 2">
          <a:extLst>
            <a:ext uri="{FF2B5EF4-FFF2-40B4-BE49-F238E27FC236}">
              <a16:creationId xmlns:a16="http://schemas.microsoft.com/office/drawing/2014/main" id="{35383797-5DC1-4A6F-9ACE-DF00A4ABBFB8}"/>
            </a:ext>
          </a:extLst>
        </xdr:cNvPr>
        <xdr:cNvSpPr/>
      </xdr:nvSpPr>
      <xdr:spPr>
        <a:xfrm>
          <a:off x="1132046" y="2602230"/>
          <a:ext cx="2974658" cy="1394461"/>
        </a:xfrm>
        <a:prstGeom prst="wedgeEllipseCallout">
          <a:avLst>
            <a:gd name="adj1" fmla="val 86368"/>
            <a:gd name="adj2" fmla="val 121933"/>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t>Please enter representative values as much as possible. </a:t>
          </a:r>
        </a:p>
        <a:p>
          <a:pPr algn="ctr"/>
          <a:r>
            <a:rPr kumimoji="1" lang="en-US" altLang="ja-JP" sz="1100" b="1"/>
            <a:t>If it is difficult, you can also enter a range value.</a:t>
          </a:r>
          <a:endParaRPr kumimoji="1" lang="ja-JP" altLang="en-US" sz="1100" b="1"/>
        </a:p>
      </xdr:txBody>
    </xdr:sp>
    <xdr:clientData/>
  </xdr:twoCellAnchor>
  <xdr:twoCellAnchor>
    <xdr:from>
      <xdr:col>20</xdr:col>
      <xdr:colOff>316706</xdr:colOff>
      <xdr:row>13</xdr:row>
      <xdr:rowOff>436722</xdr:rowOff>
    </xdr:from>
    <xdr:to>
      <xdr:col>23</xdr:col>
      <xdr:colOff>1106328</xdr:colOff>
      <xdr:row>16</xdr:row>
      <xdr:rowOff>955</xdr:rowOff>
    </xdr:to>
    <xdr:sp macro="" textlink="">
      <xdr:nvSpPr>
        <xdr:cNvPr id="5" name="吹き出し: 円形 4">
          <a:extLst>
            <a:ext uri="{FF2B5EF4-FFF2-40B4-BE49-F238E27FC236}">
              <a16:creationId xmlns:a16="http://schemas.microsoft.com/office/drawing/2014/main" id="{E1EDD0BB-FEEE-46F8-ACFF-8AD04AE13757}"/>
            </a:ext>
          </a:extLst>
        </xdr:cNvPr>
        <xdr:cNvSpPr/>
      </xdr:nvSpPr>
      <xdr:spPr>
        <a:xfrm>
          <a:off x="6860381" y="5704047"/>
          <a:ext cx="2799397" cy="973933"/>
        </a:xfrm>
        <a:prstGeom prst="wedgeEllipseCallout">
          <a:avLst>
            <a:gd name="adj1" fmla="val -45720"/>
            <a:gd name="adj2" fmla="val 130189"/>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t>If the listed components are complex oxides, select "Yes".</a:t>
          </a:r>
          <a:endParaRPr kumimoji="1" lang="ja-JP" altLang="en-US" sz="1100" b="1"/>
        </a:p>
      </xdr:txBody>
    </xdr:sp>
    <xdr:clientData/>
  </xdr:twoCellAnchor>
  <xdr:twoCellAnchor>
    <xdr:from>
      <xdr:col>23</xdr:col>
      <xdr:colOff>1154906</xdr:colOff>
      <xdr:row>12</xdr:row>
      <xdr:rowOff>309561</xdr:rowOff>
    </xdr:from>
    <xdr:to>
      <xdr:col>26</xdr:col>
      <xdr:colOff>23813</xdr:colOff>
      <xdr:row>15</xdr:row>
      <xdr:rowOff>123825</xdr:rowOff>
    </xdr:to>
    <xdr:sp macro="" textlink="">
      <xdr:nvSpPr>
        <xdr:cNvPr id="6" name="吹き出し: 円形 5">
          <a:extLst>
            <a:ext uri="{FF2B5EF4-FFF2-40B4-BE49-F238E27FC236}">
              <a16:creationId xmlns:a16="http://schemas.microsoft.com/office/drawing/2014/main" id="{25DAB4A0-950D-4339-9065-6EA849703808}"/>
            </a:ext>
          </a:extLst>
        </xdr:cNvPr>
        <xdr:cNvSpPr/>
      </xdr:nvSpPr>
      <xdr:spPr>
        <a:xfrm>
          <a:off x="9708356" y="5072061"/>
          <a:ext cx="2574132" cy="1481139"/>
        </a:xfrm>
        <a:prstGeom prst="wedgeEllipseCallout">
          <a:avLst>
            <a:gd name="adj1" fmla="val -89911"/>
            <a:gd name="adj2" fmla="val 9837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t>If the substance is a complex oxide, please enter the name and content of each of the constituent metal oxides. </a:t>
          </a:r>
        </a:p>
      </xdr:txBody>
    </xdr:sp>
    <xdr:clientData/>
  </xdr:twoCellAnchor>
  <xdr:twoCellAnchor>
    <xdr:from>
      <xdr:col>44</xdr:col>
      <xdr:colOff>421004</xdr:colOff>
      <xdr:row>20</xdr:row>
      <xdr:rowOff>168592</xdr:rowOff>
    </xdr:from>
    <xdr:to>
      <xdr:col>47</xdr:col>
      <xdr:colOff>802003</xdr:colOff>
      <xdr:row>26</xdr:row>
      <xdr:rowOff>132873</xdr:rowOff>
    </xdr:to>
    <xdr:sp macro="" textlink="">
      <xdr:nvSpPr>
        <xdr:cNvPr id="7" name="吹き出し: 円形 6">
          <a:extLst>
            <a:ext uri="{FF2B5EF4-FFF2-40B4-BE49-F238E27FC236}">
              <a16:creationId xmlns:a16="http://schemas.microsoft.com/office/drawing/2014/main" id="{26A194F5-6AB7-4022-93D5-1376015FABD8}"/>
            </a:ext>
          </a:extLst>
        </xdr:cNvPr>
        <xdr:cNvSpPr/>
      </xdr:nvSpPr>
      <xdr:spPr>
        <a:xfrm>
          <a:off x="33929954" y="7779067"/>
          <a:ext cx="3743324" cy="1450181"/>
        </a:xfrm>
        <a:prstGeom prst="wedgeEllipseCallout">
          <a:avLst>
            <a:gd name="adj1" fmla="val -60947"/>
            <a:gd name="adj2" fmla="val -67389"/>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t>If the substance falls under the Chemical Substances Control Law, you must enter the conversion factor for the metal element content (conversion factor) of the target metal.</a:t>
          </a:r>
          <a:endParaRPr kumimoji="1" lang="ja-JP" altLang="en-US" sz="1100" b="1"/>
        </a:p>
      </xdr:txBody>
    </xdr:sp>
    <xdr:clientData/>
  </xdr:twoCellAnchor>
  <xdr:twoCellAnchor>
    <xdr:from>
      <xdr:col>25</xdr:col>
      <xdr:colOff>1037749</xdr:colOff>
      <xdr:row>13</xdr:row>
      <xdr:rowOff>304799</xdr:rowOff>
    </xdr:from>
    <xdr:to>
      <xdr:col>28</xdr:col>
      <xdr:colOff>243841</xdr:colOff>
      <xdr:row>18</xdr:row>
      <xdr:rowOff>159068</xdr:rowOff>
    </xdr:to>
    <xdr:grpSp>
      <xdr:nvGrpSpPr>
        <xdr:cNvPr id="8" name="グループ化 7">
          <a:extLst>
            <a:ext uri="{FF2B5EF4-FFF2-40B4-BE49-F238E27FC236}">
              <a16:creationId xmlns:a16="http://schemas.microsoft.com/office/drawing/2014/main" id="{FB708755-3316-41DD-A1B0-70231E64E49E}"/>
            </a:ext>
          </a:extLst>
        </xdr:cNvPr>
        <xdr:cNvGrpSpPr/>
      </xdr:nvGrpSpPr>
      <xdr:grpSpPr>
        <a:xfrm>
          <a:off x="12239149" y="5572124"/>
          <a:ext cx="3101817" cy="1759269"/>
          <a:chOff x="12334875" y="4605338"/>
          <a:chExt cx="3105151" cy="2062163"/>
        </a:xfrm>
      </xdr:grpSpPr>
      <xdr:sp macro="" textlink="">
        <xdr:nvSpPr>
          <xdr:cNvPr id="9" name="吹き出し: 円形 8">
            <a:extLst>
              <a:ext uri="{FF2B5EF4-FFF2-40B4-BE49-F238E27FC236}">
                <a16:creationId xmlns:a16="http://schemas.microsoft.com/office/drawing/2014/main" id="{7C48BA43-6993-441E-AD22-48051E1BB0FD}"/>
              </a:ext>
            </a:extLst>
          </xdr:cNvPr>
          <xdr:cNvSpPr/>
        </xdr:nvSpPr>
        <xdr:spPr>
          <a:xfrm>
            <a:off x="12334875" y="4893470"/>
            <a:ext cx="3095626" cy="1774031"/>
          </a:xfrm>
          <a:prstGeom prst="wedgeEllipseCallout">
            <a:avLst>
              <a:gd name="adj1" fmla="val -57485"/>
              <a:gd name="adj2" fmla="val 54088"/>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化審法、安衛法等の官報公示番号や政令番号で、複数該当する場合は、カンマ区切りですべて記載してください。</a:t>
            </a:r>
          </a:p>
        </xdr:txBody>
      </xdr:sp>
      <xdr:sp macro="" textlink="">
        <xdr:nvSpPr>
          <xdr:cNvPr id="10" name="吹き出し: 円形 9">
            <a:extLst>
              <a:ext uri="{FF2B5EF4-FFF2-40B4-BE49-F238E27FC236}">
                <a16:creationId xmlns:a16="http://schemas.microsoft.com/office/drawing/2014/main" id="{B96A18A7-2F27-46EC-8AF4-128D38C5CF61}"/>
              </a:ext>
            </a:extLst>
          </xdr:cNvPr>
          <xdr:cNvSpPr/>
        </xdr:nvSpPr>
        <xdr:spPr>
          <a:xfrm>
            <a:off x="12344400" y="4605338"/>
            <a:ext cx="3095626" cy="2059781"/>
          </a:xfrm>
          <a:prstGeom prst="wedgeEllipseCallout">
            <a:avLst>
              <a:gd name="adj1" fmla="val 54053"/>
              <a:gd name="adj2" fmla="val 54759"/>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t>If there are multiple official gazette publication numbers for the Chemical Substances Control Law, Industrial Safety and Health Law, etc., please list them all, separated by commas.</a:t>
            </a:r>
            <a:endParaRPr kumimoji="1" lang="ja-JP" altLang="en-US" sz="1100" b="1"/>
          </a:p>
        </xdr:txBody>
      </xdr:sp>
    </xdr:grpSp>
    <xdr:clientData/>
  </xdr:twoCellAnchor>
  <xdr:twoCellAnchor>
    <xdr:from>
      <xdr:col>12</xdr:col>
      <xdr:colOff>72390</xdr:colOff>
      <xdr:row>4</xdr:row>
      <xdr:rowOff>227171</xdr:rowOff>
    </xdr:from>
    <xdr:to>
      <xdr:col>24</xdr:col>
      <xdr:colOff>276225</xdr:colOff>
      <xdr:row>10</xdr:row>
      <xdr:rowOff>57150</xdr:rowOff>
    </xdr:to>
    <xdr:sp macro="" textlink="">
      <xdr:nvSpPr>
        <xdr:cNvPr id="11" name="吹き出し: 円形 10">
          <a:extLst>
            <a:ext uri="{FF2B5EF4-FFF2-40B4-BE49-F238E27FC236}">
              <a16:creationId xmlns:a16="http://schemas.microsoft.com/office/drawing/2014/main" id="{CDFE125E-D8BA-4F4F-B2EF-92E44BC8E473}"/>
            </a:ext>
          </a:extLst>
        </xdr:cNvPr>
        <xdr:cNvSpPr/>
      </xdr:nvSpPr>
      <xdr:spPr>
        <a:xfrm>
          <a:off x="3796665" y="1589246"/>
          <a:ext cx="6261735" cy="2601754"/>
        </a:xfrm>
        <a:prstGeom prst="wedgeEllipseCallout">
          <a:avLst>
            <a:gd name="adj1" fmla="val 53937"/>
            <a:gd name="adj2" fmla="val 73762"/>
          </a:avLst>
        </a:prstGeom>
        <a:solidFill>
          <a:schemeClr val="bg1"/>
        </a:solid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n-US" altLang="ja-JP" sz="1100" b="1" i="0">
              <a:solidFill>
                <a:sysClr val="windowText" lastClr="000000"/>
              </a:solidFill>
              <a:effectLst/>
              <a:latin typeface="+mn-lt"/>
              <a:ea typeface="+mn-ea"/>
              <a:cs typeface="+mn-cs"/>
            </a:rPr>
            <a:t>In the "CAS Registry Number (CAS RN)" column for each ingredient, if there is no CAS number or the ingredient is not disclosed, please answer this ingredient regulatory information/existing chemical substance registration information. </a:t>
          </a:r>
        </a:p>
        <a:p>
          <a:pPr marL="0" marR="0" lvl="0" indent="0" algn="l" defTabSz="914400" eaLnBrk="1" fontAlgn="auto" latinLnBrk="0" hangingPunct="1">
            <a:lnSpc>
              <a:spcPct val="100000"/>
            </a:lnSpc>
            <a:spcBef>
              <a:spcPts val="0"/>
            </a:spcBef>
            <a:spcAft>
              <a:spcPts val="0"/>
            </a:spcAft>
            <a:buClrTx/>
            <a:buSzTx/>
            <a:buFontTx/>
            <a:buNone/>
            <a:tabLst/>
            <a:defRPr/>
          </a:pPr>
          <a:r>
            <a:rPr lang="en-US" altLang="ja-JP" sz="1100" b="1" i="0">
              <a:solidFill>
                <a:sysClr val="windowText" lastClr="000000"/>
              </a:solidFill>
              <a:effectLst/>
              <a:latin typeface="+mn-lt"/>
              <a:ea typeface="+mn-ea"/>
              <a:cs typeface="+mn-cs"/>
            </a:rPr>
            <a:t>In the case of ingredients with CAS numbers or impurities that are not subject to legal regulations, you may leave the ingredient legal regulation information/existing chemical substance registration information blank. However, if it is a complex oxide, even if you have listed a CAS number, please fill in the ingredient legal regulation information/existing chemical substance registration information.</a:t>
          </a:r>
          <a:endParaRPr kumimoji="1" lang="en-US" altLang="ja-JP" sz="1100" b="1">
            <a:solidFill>
              <a:sysClr val="windowText" lastClr="000000"/>
            </a:solidFill>
          </a:endParaRPr>
        </a:p>
      </xdr:txBody>
    </xdr:sp>
    <xdr:clientData/>
  </xdr:twoCellAnchor>
  <xdr:twoCellAnchor>
    <xdr:from>
      <xdr:col>30</xdr:col>
      <xdr:colOff>350520</xdr:colOff>
      <xdr:row>10</xdr:row>
      <xdr:rowOff>230505</xdr:rowOff>
    </xdr:from>
    <xdr:to>
      <xdr:col>32</xdr:col>
      <xdr:colOff>617220</xdr:colOff>
      <xdr:row>13</xdr:row>
      <xdr:rowOff>36671</xdr:rowOff>
    </xdr:to>
    <xdr:sp macro="" textlink="">
      <xdr:nvSpPr>
        <xdr:cNvPr id="13" name="吹き出し: 円形 12">
          <a:extLst>
            <a:ext uri="{FF2B5EF4-FFF2-40B4-BE49-F238E27FC236}">
              <a16:creationId xmlns:a16="http://schemas.microsoft.com/office/drawing/2014/main" id="{CC70F36B-D040-4345-91CA-9E01706A813A}"/>
            </a:ext>
          </a:extLst>
        </xdr:cNvPr>
        <xdr:cNvSpPr/>
      </xdr:nvSpPr>
      <xdr:spPr>
        <a:xfrm>
          <a:off x="17790795" y="4335780"/>
          <a:ext cx="2514600" cy="911066"/>
        </a:xfrm>
        <a:prstGeom prst="wedgeEllipseCallout">
          <a:avLst>
            <a:gd name="adj1" fmla="val -37262"/>
            <a:gd name="adj2" fmla="val 15199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t>Please enter the Schedule number and Cabinet Order number separated by a "-".</a:t>
          </a:r>
          <a:endParaRPr kumimoji="1" lang="ja-JP" altLang="en-US" sz="1100" b="1"/>
        </a:p>
      </xdr:txBody>
    </xdr:sp>
    <xdr:clientData/>
  </xdr:twoCellAnchor>
  <xdr:twoCellAnchor>
    <xdr:from>
      <xdr:col>30</xdr:col>
      <xdr:colOff>381000</xdr:colOff>
      <xdr:row>37</xdr:row>
      <xdr:rowOff>19050</xdr:rowOff>
    </xdr:from>
    <xdr:to>
      <xdr:col>32</xdr:col>
      <xdr:colOff>230505</xdr:colOff>
      <xdr:row>39</xdr:row>
      <xdr:rowOff>173355</xdr:rowOff>
    </xdr:to>
    <xdr:sp macro="" textlink="">
      <xdr:nvSpPr>
        <xdr:cNvPr id="15" name="吹き出し: 円形 14">
          <a:extLst>
            <a:ext uri="{FF2B5EF4-FFF2-40B4-BE49-F238E27FC236}">
              <a16:creationId xmlns:a16="http://schemas.microsoft.com/office/drawing/2014/main" id="{BE1EEC01-643D-41BA-A4FF-1DED17CA1529}"/>
            </a:ext>
          </a:extLst>
        </xdr:cNvPr>
        <xdr:cNvSpPr/>
      </xdr:nvSpPr>
      <xdr:spPr>
        <a:xfrm>
          <a:off x="17821275" y="11839575"/>
          <a:ext cx="2097405" cy="649605"/>
        </a:xfrm>
        <a:prstGeom prst="wedgeEllipseCallout">
          <a:avLst>
            <a:gd name="adj1" fmla="val -32075"/>
            <a:gd name="adj2" fmla="val -10443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t>If multiple apply, please list them all.</a:t>
          </a:r>
          <a:endParaRPr kumimoji="1" lang="ja-JP" altLang="en-US" sz="1100" b="1"/>
        </a:p>
      </xdr:txBody>
    </xdr:sp>
    <xdr:clientData/>
  </xdr:twoCellAnchor>
  <xdr:twoCellAnchor>
    <xdr:from>
      <xdr:col>41</xdr:col>
      <xdr:colOff>914400</xdr:colOff>
      <xdr:row>21</xdr:row>
      <xdr:rowOff>9525</xdr:rowOff>
    </xdr:from>
    <xdr:to>
      <xdr:col>43</xdr:col>
      <xdr:colOff>901065</xdr:colOff>
      <xdr:row>23</xdr:row>
      <xdr:rowOff>163830</xdr:rowOff>
    </xdr:to>
    <xdr:sp macro="" textlink="">
      <xdr:nvSpPr>
        <xdr:cNvPr id="16" name="吹き出し: 円形 15">
          <a:extLst>
            <a:ext uri="{FF2B5EF4-FFF2-40B4-BE49-F238E27FC236}">
              <a16:creationId xmlns:a16="http://schemas.microsoft.com/office/drawing/2014/main" id="{F8BEF77D-54F4-487A-9704-28CA215FA4A3}"/>
            </a:ext>
          </a:extLst>
        </xdr:cNvPr>
        <xdr:cNvSpPr/>
      </xdr:nvSpPr>
      <xdr:spPr>
        <a:xfrm>
          <a:off x="31394400" y="7867650"/>
          <a:ext cx="2091690" cy="649605"/>
        </a:xfrm>
        <a:prstGeom prst="wedgeEllipseCallout">
          <a:avLst>
            <a:gd name="adj1" fmla="val -32075"/>
            <a:gd name="adj2" fmla="val -10443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t>If multiple apply, please list them all.</a:t>
          </a:r>
          <a:endParaRPr kumimoji="1" lang="ja-JP" altLang="en-US" sz="1100" b="1"/>
        </a:p>
      </xdr:txBody>
    </xdr:sp>
    <xdr:clientData/>
  </xdr:twoCellAnchor>
  <xdr:twoCellAnchor>
    <xdr:from>
      <xdr:col>28</xdr:col>
      <xdr:colOff>574110</xdr:colOff>
      <xdr:row>22</xdr:row>
      <xdr:rowOff>65240</xdr:rowOff>
    </xdr:from>
    <xdr:to>
      <xdr:col>31</xdr:col>
      <xdr:colOff>83143</xdr:colOff>
      <xdr:row>25</xdr:row>
      <xdr:rowOff>226858</xdr:rowOff>
    </xdr:to>
    <xdr:grpSp>
      <xdr:nvGrpSpPr>
        <xdr:cNvPr id="17" name="グループ化 16">
          <a:extLst>
            <a:ext uri="{FF2B5EF4-FFF2-40B4-BE49-F238E27FC236}">
              <a16:creationId xmlns:a16="http://schemas.microsoft.com/office/drawing/2014/main" id="{7B2D5D7E-1E2A-4175-AC35-6B26DC46AD8C}"/>
            </a:ext>
          </a:extLst>
        </xdr:cNvPr>
        <xdr:cNvGrpSpPr/>
      </xdr:nvGrpSpPr>
      <xdr:grpSpPr>
        <a:xfrm>
          <a:off x="15671235" y="8228165"/>
          <a:ext cx="2814208" cy="904568"/>
          <a:chOff x="15649575" y="8229600"/>
          <a:chExt cx="2823211" cy="905351"/>
        </a:xfrm>
      </xdr:grpSpPr>
      <xdr:sp macro="" textlink="">
        <xdr:nvSpPr>
          <xdr:cNvPr id="18" name="吹き出し: 円形 17">
            <a:extLst>
              <a:ext uri="{FF2B5EF4-FFF2-40B4-BE49-F238E27FC236}">
                <a16:creationId xmlns:a16="http://schemas.microsoft.com/office/drawing/2014/main" id="{A6022136-CED0-4B2F-8176-4B56AAB71DFB}"/>
              </a:ext>
            </a:extLst>
          </xdr:cNvPr>
          <xdr:cNvSpPr/>
        </xdr:nvSpPr>
        <xdr:spPr>
          <a:xfrm>
            <a:off x="15649575" y="8239125"/>
            <a:ext cx="2823211" cy="895826"/>
          </a:xfrm>
          <a:prstGeom prst="wedgeEllipseCallout">
            <a:avLst>
              <a:gd name="adj1" fmla="val 167992"/>
              <a:gd name="adj2" fmla="val -11826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t>Please match the names and order of the metal oxides in the composite oxides.</a:t>
            </a:r>
            <a:endParaRPr kumimoji="1" lang="ja-JP" altLang="en-US" sz="1100" b="1"/>
          </a:p>
        </xdr:txBody>
      </xdr:sp>
      <xdr:sp macro="" textlink="">
        <xdr:nvSpPr>
          <xdr:cNvPr id="19" name="吹き出し: 円形 18">
            <a:extLst>
              <a:ext uri="{FF2B5EF4-FFF2-40B4-BE49-F238E27FC236}">
                <a16:creationId xmlns:a16="http://schemas.microsoft.com/office/drawing/2014/main" id="{6F65FE85-E3B7-4A8A-B634-DF164B00BF9D}"/>
              </a:ext>
            </a:extLst>
          </xdr:cNvPr>
          <xdr:cNvSpPr/>
        </xdr:nvSpPr>
        <xdr:spPr>
          <a:xfrm>
            <a:off x="15649575" y="8229600"/>
            <a:ext cx="2823211" cy="895826"/>
          </a:xfrm>
          <a:prstGeom prst="wedgeEllipseCallout">
            <a:avLst>
              <a:gd name="adj1" fmla="val 16845"/>
              <a:gd name="adj2" fmla="val -11719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t>Please match the names and order of the metal oxides in the composite oxides.</a:t>
            </a:r>
            <a:endParaRPr kumimoji="1" lang="ja-JP" altLang="en-US" sz="1100" b="1"/>
          </a:p>
        </xdr:txBody>
      </xdr:sp>
      <xdr:sp macro="" textlink="">
        <xdr:nvSpPr>
          <xdr:cNvPr id="20" name="吹き出し: 円形 19">
            <a:extLst>
              <a:ext uri="{FF2B5EF4-FFF2-40B4-BE49-F238E27FC236}">
                <a16:creationId xmlns:a16="http://schemas.microsoft.com/office/drawing/2014/main" id="{B7A337E6-158C-4162-92C1-01AAD8D8186A}"/>
              </a:ext>
            </a:extLst>
          </xdr:cNvPr>
          <xdr:cNvSpPr/>
        </xdr:nvSpPr>
        <xdr:spPr>
          <a:xfrm>
            <a:off x="15649575" y="8229600"/>
            <a:ext cx="2823211" cy="895826"/>
          </a:xfrm>
          <a:prstGeom prst="wedgeEllipseCallout">
            <a:avLst>
              <a:gd name="adj1" fmla="val -269255"/>
              <a:gd name="adj2" fmla="val -12145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t>Please match the names and order of the metal oxides in the composite oxides.</a:t>
            </a:r>
            <a:endParaRPr kumimoji="1" lang="ja-JP" altLang="en-US" sz="1100" b="1"/>
          </a:p>
        </xdr:txBody>
      </xdr:sp>
    </xdr:grpSp>
    <xdr:clientData/>
  </xdr:twoCellAnchor>
  <xdr:twoCellAnchor>
    <xdr:from>
      <xdr:col>24</xdr:col>
      <xdr:colOff>0</xdr:colOff>
      <xdr:row>22</xdr:row>
      <xdr:rowOff>1</xdr:rowOff>
    </xdr:from>
    <xdr:to>
      <xdr:col>26</xdr:col>
      <xdr:colOff>97632</xdr:colOff>
      <xdr:row>28</xdr:row>
      <xdr:rowOff>228601</xdr:rowOff>
    </xdr:to>
    <xdr:sp macro="" textlink="">
      <xdr:nvSpPr>
        <xdr:cNvPr id="21" name="吹き出し: 円形 20">
          <a:extLst>
            <a:ext uri="{FF2B5EF4-FFF2-40B4-BE49-F238E27FC236}">
              <a16:creationId xmlns:a16="http://schemas.microsoft.com/office/drawing/2014/main" id="{6A59A499-C528-41D6-B77A-4AF7C6EEE890}"/>
            </a:ext>
          </a:extLst>
        </xdr:cNvPr>
        <xdr:cNvSpPr/>
      </xdr:nvSpPr>
      <xdr:spPr>
        <a:xfrm>
          <a:off x="9782175" y="8162926"/>
          <a:ext cx="2574132" cy="1714500"/>
        </a:xfrm>
        <a:prstGeom prst="wedgeEllipseCallout">
          <a:avLst>
            <a:gd name="adj1" fmla="val -87691"/>
            <a:gd name="adj2" fmla="val -6669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altLang="ja-JP" sz="1100" b="1" i="0">
              <a:solidFill>
                <a:schemeClr val="lt1"/>
              </a:solidFill>
              <a:effectLst/>
              <a:latin typeface="+mn-lt"/>
              <a:ea typeface="+mn-ea"/>
              <a:cs typeface="+mn-cs"/>
            </a:rPr>
            <a:t>If there are not enough rows, please do not add any rows, but fill in the adjacent cells below, or write in the comments section at the bottom.</a:t>
          </a:r>
          <a:endParaRPr kumimoji="1" lang="ja-JP" altLang="en-US" sz="1100" b="1"/>
        </a:p>
      </xdr:txBody>
    </xdr:sp>
    <xdr:clientData/>
  </xdr:twoCellAnchor>
  <xdr:twoCellAnchor>
    <xdr:from>
      <xdr:col>41</xdr:col>
      <xdr:colOff>628650</xdr:colOff>
      <xdr:row>45</xdr:row>
      <xdr:rowOff>238125</xdr:rowOff>
    </xdr:from>
    <xdr:to>
      <xdr:col>43</xdr:col>
      <xdr:colOff>895350</xdr:colOff>
      <xdr:row>48</xdr:row>
      <xdr:rowOff>238125</xdr:rowOff>
    </xdr:to>
    <xdr:sp macro="" textlink="">
      <xdr:nvSpPr>
        <xdr:cNvPr id="23" name="吹き出し: 円形 22">
          <a:extLst>
            <a:ext uri="{FF2B5EF4-FFF2-40B4-BE49-F238E27FC236}">
              <a16:creationId xmlns:a16="http://schemas.microsoft.com/office/drawing/2014/main" id="{1FB0A72D-FAE9-4D35-AF04-545443F95C53}"/>
            </a:ext>
          </a:extLst>
        </xdr:cNvPr>
        <xdr:cNvSpPr/>
      </xdr:nvSpPr>
      <xdr:spPr>
        <a:xfrm>
          <a:off x="31108650" y="14097000"/>
          <a:ext cx="2371725" cy="742950"/>
        </a:xfrm>
        <a:prstGeom prst="wedgeEllipseCallout">
          <a:avLst>
            <a:gd name="adj1" fmla="val -78415"/>
            <a:gd name="adj2" fmla="val 614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t>If so, please enter the applicable category.</a:t>
          </a:r>
          <a:endParaRPr kumimoji="1" lang="ja-JP" altLang="en-US" sz="1100" b="1"/>
        </a:p>
      </xdr:txBody>
    </xdr:sp>
    <xdr:clientData/>
  </xdr:twoCellAnchor>
  <xdr:twoCellAnchor>
    <xdr:from>
      <xdr:col>41</xdr:col>
      <xdr:colOff>561975</xdr:colOff>
      <xdr:row>27</xdr:row>
      <xdr:rowOff>19050</xdr:rowOff>
    </xdr:from>
    <xdr:to>
      <xdr:col>43</xdr:col>
      <xdr:colOff>828675</xdr:colOff>
      <xdr:row>30</xdr:row>
      <xdr:rowOff>19050</xdr:rowOff>
    </xdr:to>
    <xdr:sp macro="" textlink="">
      <xdr:nvSpPr>
        <xdr:cNvPr id="24" name="吹き出し: 円形 23">
          <a:extLst>
            <a:ext uri="{FF2B5EF4-FFF2-40B4-BE49-F238E27FC236}">
              <a16:creationId xmlns:a16="http://schemas.microsoft.com/office/drawing/2014/main" id="{56BC93A5-CD6C-4688-AFBE-70946E9CF0D8}"/>
            </a:ext>
          </a:extLst>
        </xdr:cNvPr>
        <xdr:cNvSpPr/>
      </xdr:nvSpPr>
      <xdr:spPr>
        <a:xfrm>
          <a:off x="31041975" y="9420225"/>
          <a:ext cx="2371725" cy="742950"/>
        </a:xfrm>
        <a:prstGeom prst="wedgeEllipseCallout">
          <a:avLst>
            <a:gd name="adj1" fmla="val -77612"/>
            <a:gd name="adj2" fmla="val -1180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t>If so, please enter the applicable category.</a:t>
          </a:r>
          <a:endParaRPr kumimoji="1" lang="ja-JP" altLang="en-US" sz="1100" b="1"/>
        </a:p>
      </xdr:txBody>
    </xdr:sp>
    <xdr:clientData/>
  </xdr:twoCellAnchor>
  <xdr:twoCellAnchor>
    <xdr:from>
      <xdr:col>17</xdr:col>
      <xdr:colOff>47625</xdr:colOff>
      <xdr:row>1</xdr:row>
      <xdr:rowOff>361950</xdr:rowOff>
    </xdr:from>
    <xdr:to>
      <xdr:col>23</xdr:col>
      <xdr:colOff>1095374</xdr:colOff>
      <xdr:row>6</xdr:row>
      <xdr:rowOff>38100</xdr:rowOff>
    </xdr:to>
    <xdr:sp macro="" textlink="">
      <xdr:nvSpPr>
        <xdr:cNvPr id="25" name="吹き出し: 円形 24">
          <a:extLst>
            <a:ext uri="{FF2B5EF4-FFF2-40B4-BE49-F238E27FC236}">
              <a16:creationId xmlns:a16="http://schemas.microsoft.com/office/drawing/2014/main" id="{3F190E8E-34CA-4616-B8DE-825E5D342B11}"/>
            </a:ext>
          </a:extLst>
        </xdr:cNvPr>
        <xdr:cNvSpPr/>
      </xdr:nvSpPr>
      <xdr:spPr>
        <a:xfrm>
          <a:off x="5534025" y="600075"/>
          <a:ext cx="4114799" cy="1362075"/>
        </a:xfrm>
        <a:prstGeom prst="wedgeEllipseCallout">
          <a:avLst>
            <a:gd name="adj1" fmla="val -59621"/>
            <a:gd name="adj2" fmla="val -1438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t>The "light blue cells" will be automatically filled in with the information you entered in "① Request for Information." Please enter your information in "① Request for Information."</a:t>
          </a:r>
          <a:endParaRPr kumimoji="1" lang="ja-JP" altLang="en-US" sz="1100" b="1"/>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154782</xdr:colOff>
      <xdr:row>8</xdr:row>
      <xdr:rowOff>261937</xdr:rowOff>
    </xdr:from>
    <xdr:to>
      <xdr:col>14</xdr:col>
      <xdr:colOff>988219</xdr:colOff>
      <xdr:row>10</xdr:row>
      <xdr:rowOff>140494</xdr:rowOff>
    </xdr:to>
    <xdr:sp macro="" textlink="">
      <xdr:nvSpPr>
        <xdr:cNvPr id="2" name="吹き出し: 円形 1">
          <a:extLst>
            <a:ext uri="{FF2B5EF4-FFF2-40B4-BE49-F238E27FC236}">
              <a16:creationId xmlns:a16="http://schemas.microsoft.com/office/drawing/2014/main" id="{9A30AA1C-A6ED-470F-875C-B91FD912E1DC}"/>
            </a:ext>
          </a:extLst>
        </xdr:cNvPr>
        <xdr:cNvSpPr/>
      </xdr:nvSpPr>
      <xdr:spPr>
        <a:xfrm>
          <a:off x="1785938" y="2809875"/>
          <a:ext cx="4048125" cy="819150"/>
        </a:xfrm>
        <a:prstGeom prst="wedgeEllipseCallout">
          <a:avLst>
            <a:gd name="adj1" fmla="val -10859"/>
            <a:gd name="adj2" fmla="val 199776"/>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n-US" altLang="ja-JP" sz="1100" b="1" i="0">
              <a:solidFill>
                <a:schemeClr val="lt1"/>
              </a:solidFill>
              <a:effectLst/>
              <a:latin typeface="+mn-lt"/>
              <a:ea typeface="+mn-ea"/>
              <a:cs typeface="+mn-cs"/>
            </a:rPr>
            <a:t>③-1 Composition information will be automatically transcribed. No need to fill it in.</a:t>
          </a:r>
          <a:endParaRPr kumimoji="1" lang="ja-JP" altLang="en-US" sz="1100" b="1"/>
        </a:p>
      </xdr:txBody>
    </xdr:sp>
    <xdr:clientData/>
  </xdr:twoCellAnchor>
  <xdr:twoCellAnchor>
    <xdr:from>
      <xdr:col>15</xdr:col>
      <xdr:colOff>23812</xdr:colOff>
      <xdr:row>8</xdr:row>
      <xdr:rowOff>142875</xdr:rowOff>
    </xdr:from>
    <xdr:to>
      <xdr:col>18</xdr:col>
      <xdr:colOff>381000</xdr:colOff>
      <xdr:row>11</xdr:row>
      <xdr:rowOff>102394</xdr:rowOff>
    </xdr:to>
    <xdr:sp macro="" textlink="">
      <xdr:nvSpPr>
        <xdr:cNvPr id="3" name="吹き出し: 円形 2">
          <a:extLst>
            <a:ext uri="{FF2B5EF4-FFF2-40B4-BE49-F238E27FC236}">
              <a16:creationId xmlns:a16="http://schemas.microsoft.com/office/drawing/2014/main" id="{6891E903-401E-48A2-AF3D-7AEEFCA47F58}"/>
            </a:ext>
          </a:extLst>
        </xdr:cNvPr>
        <xdr:cNvSpPr/>
      </xdr:nvSpPr>
      <xdr:spPr>
        <a:xfrm>
          <a:off x="5953125" y="2690813"/>
          <a:ext cx="3429000" cy="1209675"/>
        </a:xfrm>
        <a:prstGeom prst="wedgeEllipseCallout">
          <a:avLst>
            <a:gd name="adj1" fmla="val -49755"/>
            <a:gd name="adj2" fmla="val 65529"/>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t>For each item, hovering the mouse cursor over the item name displays a supplementary explanation using comments.</a:t>
          </a:r>
        </a:p>
      </xdr:txBody>
    </xdr:sp>
    <xdr:clientData/>
  </xdr:twoCellAnchor>
  <xdr:twoCellAnchor>
    <xdr:from>
      <xdr:col>20</xdr:col>
      <xdr:colOff>392906</xdr:colOff>
      <xdr:row>8</xdr:row>
      <xdr:rowOff>95249</xdr:rowOff>
    </xdr:from>
    <xdr:to>
      <xdr:col>22</xdr:col>
      <xdr:colOff>690561</xdr:colOff>
      <xdr:row>9</xdr:row>
      <xdr:rowOff>414339</xdr:rowOff>
    </xdr:to>
    <xdr:sp macro="" textlink="">
      <xdr:nvSpPr>
        <xdr:cNvPr id="4" name="吹き出し: 円形 3">
          <a:extLst>
            <a:ext uri="{FF2B5EF4-FFF2-40B4-BE49-F238E27FC236}">
              <a16:creationId xmlns:a16="http://schemas.microsoft.com/office/drawing/2014/main" id="{BBDF30CC-3989-433F-B91E-EFC45E53C892}"/>
            </a:ext>
          </a:extLst>
        </xdr:cNvPr>
        <xdr:cNvSpPr/>
      </xdr:nvSpPr>
      <xdr:spPr>
        <a:xfrm>
          <a:off x="11346656" y="2643187"/>
          <a:ext cx="3012280" cy="628652"/>
        </a:xfrm>
        <a:prstGeom prst="wedgeEllipseCallout">
          <a:avLst>
            <a:gd name="adj1" fmla="val -41377"/>
            <a:gd name="adj2" fmla="val 89673"/>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n-US" altLang="ja-JP" sz="1100" b="1" i="0">
              <a:solidFill>
                <a:schemeClr val="lt1"/>
              </a:solidFill>
              <a:effectLst/>
              <a:latin typeface="+mn-lt"/>
              <a:ea typeface="+mn-ea"/>
              <a:cs typeface="+mn-cs"/>
            </a:rPr>
            <a:t>Please choose from the options.</a:t>
          </a:r>
          <a:endParaRPr kumimoji="1" lang="ja-JP" altLang="en-US" sz="1100" b="1"/>
        </a:p>
      </xdr:txBody>
    </xdr:sp>
    <xdr:clientData/>
  </xdr:twoCellAnchor>
  <xdr:twoCellAnchor>
    <xdr:from>
      <xdr:col>13</xdr:col>
      <xdr:colOff>219075</xdr:colOff>
      <xdr:row>2</xdr:row>
      <xdr:rowOff>28575</xdr:rowOff>
    </xdr:from>
    <xdr:to>
      <xdr:col>17</xdr:col>
      <xdr:colOff>790574</xdr:colOff>
      <xdr:row>6</xdr:row>
      <xdr:rowOff>142875</xdr:rowOff>
    </xdr:to>
    <xdr:sp macro="" textlink="">
      <xdr:nvSpPr>
        <xdr:cNvPr id="6" name="吹き出し: 円形 5">
          <a:extLst>
            <a:ext uri="{FF2B5EF4-FFF2-40B4-BE49-F238E27FC236}">
              <a16:creationId xmlns:a16="http://schemas.microsoft.com/office/drawing/2014/main" id="{B7A351E5-96F7-435F-BB7E-00DD71DE44DA}"/>
            </a:ext>
          </a:extLst>
        </xdr:cNvPr>
        <xdr:cNvSpPr/>
      </xdr:nvSpPr>
      <xdr:spPr>
        <a:xfrm>
          <a:off x="4648200" y="704850"/>
          <a:ext cx="4114799" cy="1362075"/>
        </a:xfrm>
        <a:prstGeom prst="wedgeEllipseCallout">
          <a:avLst>
            <a:gd name="adj1" fmla="val -59621"/>
            <a:gd name="adj2" fmla="val -1438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t>The "light blue cells" will be automatically filled in with the information you entered in "① Request for Information." Please enter your information in "① Request for Information."</a:t>
          </a:r>
          <a:endParaRPr kumimoji="1" lang="ja-JP" altLang="en-US" sz="1100" b="1"/>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11</xdr:col>
      <xdr:colOff>238125</xdr:colOff>
      <xdr:row>2</xdr:row>
      <xdr:rowOff>95250</xdr:rowOff>
    </xdr:from>
    <xdr:to>
      <xdr:col>23</xdr:col>
      <xdr:colOff>123824</xdr:colOff>
      <xdr:row>8</xdr:row>
      <xdr:rowOff>0</xdr:rowOff>
    </xdr:to>
    <xdr:sp macro="" textlink="">
      <xdr:nvSpPr>
        <xdr:cNvPr id="3" name="吹き出し: 円形 2">
          <a:extLst>
            <a:ext uri="{FF2B5EF4-FFF2-40B4-BE49-F238E27FC236}">
              <a16:creationId xmlns:a16="http://schemas.microsoft.com/office/drawing/2014/main" id="{58EC785D-955E-463D-B1BF-1FAB37BC2DB6}"/>
            </a:ext>
          </a:extLst>
        </xdr:cNvPr>
        <xdr:cNvSpPr/>
      </xdr:nvSpPr>
      <xdr:spPr>
        <a:xfrm>
          <a:off x="3962400" y="581025"/>
          <a:ext cx="4114799" cy="1362075"/>
        </a:xfrm>
        <a:prstGeom prst="wedgeEllipseCallout">
          <a:avLst>
            <a:gd name="adj1" fmla="val -59621"/>
            <a:gd name="adj2" fmla="val -1438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t>The "light blue cells" will be automatically filled in with the information you entered in "① Request for Information." Please enter your information in "① Request for Information."</a:t>
          </a:r>
          <a:endParaRPr kumimoji="1" lang="ja-JP" altLang="en-US" sz="1100" b="1"/>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server\databox\03_CSR&#12539;&#12522;&#12473;&#12463;&#31649;&#29702;&#25512;&#36914;&#26412;&#37096;\90_&#37096;&#22806;&#20849;&#26377;\41_&#21697;&#36074;&#21270;&#23398;&#21697;_&#21270;&#23398;&#29289;&#36074;&#31649;&#29702;&#12471;&#12473;&#12486;&#12512;&#23566;&#20837;&#12503;&#12525;&#12472;&#12455;&#12463;&#12488;\&#20107;&#21209;&#23616;\&#9733;&#20316;&#26989;&#20013;\&#31881;&#20307;&#12525;&#12472;&#12483;&#12463;\&#36960;&#34276;&#20316;&#26989;&#20013;\&#26085;&#26412;&#22615;&#26009;&#24037;&#26989;&#20250;GHS(&#36960;&#34276;&#20316;&#26989;&#2999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初期画面"/>
      <sheetName val="処理"/>
      <sheetName val="印刷画面"/>
      <sheetName val="物理化学的危険性を含む注意書き"/>
      <sheetName val="ラベル語彙集"/>
      <sheetName val="使用方法"/>
      <sheetName val="更新履歴"/>
      <sheetName val="独自データ"/>
      <sheetName val="SDS用データベース"/>
      <sheetName val="SDS用データベース(粉体のみ)"/>
      <sheetName val="SDS用データベース(RC組成情報として登録あり)"/>
      <sheetName val="SDS用データベース(日塗工独自分類)"/>
      <sheetName val="SDS用データベース(粉体ロジック＋日塗工独自)"/>
      <sheetName val="SDS用データベース(210426提出案)"/>
      <sheetName val="粉体ロジック(UL報告用)"/>
      <sheetName val="保存組成データ"/>
      <sheetName val="Sheet3"/>
      <sheetName val="分類結果の保存"/>
    </sheetNames>
    <sheetDataSet>
      <sheetData sheetId="0"/>
      <sheetData sheetId="1"/>
      <sheetData sheetId="2"/>
      <sheetData sheetId="3"/>
      <sheetData sheetId="4">
        <row r="15">
          <cell r="B15" t="str">
            <v>区分１</v>
          </cell>
          <cell r="F15" t="str">
            <v>区分１</v>
          </cell>
          <cell r="J15" t="str">
            <v>区分１</v>
          </cell>
          <cell r="N15" t="str">
            <v>区分１</v>
          </cell>
          <cell r="R15" t="str">
            <v>区分１</v>
          </cell>
          <cell r="V15" t="str">
            <v>区分１</v>
          </cell>
          <cell r="X15" t="str">
            <v>区分１</v>
          </cell>
          <cell r="Y15" t="str">
            <v>区分１</v>
          </cell>
          <cell r="Z15" t="str">
            <v>区分１Ａ</v>
          </cell>
          <cell r="AD15" t="str">
            <v>区分１</v>
          </cell>
          <cell r="AH15" t="str">
            <v>区分１</v>
          </cell>
          <cell r="AL15" t="str">
            <v>区分１</v>
          </cell>
          <cell r="AO15" t="str">
            <v>区分２</v>
          </cell>
          <cell r="AP15" t="str">
            <v>区分３</v>
          </cell>
          <cell r="AR15" t="str">
            <v>区分１</v>
          </cell>
          <cell r="AS15" t="str">
            <v>区分２</v>
          </cell>
          <cell r="AV15" t="str">
            <v>区分１</v>
          </cell>
          <cell r="AY15" t="str">
            <v>区分１</v>
          </cell>
          <cell r="BC15" t="str">
            <v>区分１</v>
          </cell>
          <cell r="BG15" t="str">
            <v>区分１</v>
          </cell>
        </row>
        <row r="16">
          <cell r="B16" t="str">
            <v>区分２</v>
          </cell>
          <cell r="F16" t="str">
            <v>区分２</v>
          </cell>
          <cell r="J16" t="str">
            <v>区分２</v>
          </cell>
          <cell r="N16" t="str">
            <v>区分１Ａ</v>
          </cell>
          <cell r="R16" t="str">
            <v>区分１Ａ</v>
          </cell>
          <cell r="V16" t="str">
            <v>区分１A</v>
          </cell>
          <cell r="X16" t="str">
            <v>区分１A</v>
          </cell>
          <cell r="Y16" t="str">
            <v>区分１A</v>
          </cell>
          <cell r="Z16" t="str">
            <v>区分１Ｂ</v>
          </cell>
          <cell r="AD16" t="str">
            <v>区分１Ａ</v>
          </cell>
          <cell r="AH16" t="str">
            <v>区分１Ａ</v>
          </cell>
          <cell r="AL16" t="str">
            <v>区分に該当しない</v>
          </cell>
          <cell r="AO16" t="str">
            <v>区分に該当しない</v>
          </cell>
          <cell r="AP16" t="str">
            <v>区分３（気道刺激性）</v>
          </cell>
          <cell r="AR16" t="str">
            <v>区分に該当しない</v>
          </cell>
          <cell r="AS16" t="str">
            <v>区分に該当しない</v>
          </cell>
          <cell r="AV16" t="str">
            <v>区分２</v>
          </cell>
          <cell r="AY16" t="str">
            <v>区分２</v>
          </cell>
          <cell r="BC16" t="str">
            <v>区分２</v>
          </cell>
          <cell r="BG16" t="str">
            <v>分類できない</v>
          </cell>
        </row>
        <row r="17">
          <cell r="B17" t="str">
            <v>区分３</v>
          </cell>
          <cell r="F17" t="str">
            <v>区分３</v>
          </cell>
          <cell r="J17" t="str">
            <v>区分３</v>
          </cell>
          <cell r="N17" t="str">
            <v>区分１Ａ－１Ｃ</v>
          </cell>
          <cell r="R17" t="str">
            <v>区分１Ａ－１Ｃ</v>
          </cell>
          <cell r="V17" t="str">
            <v>区分１B</v>
          </cell>
          <cell r="X17" t="str">
            <v>区分１B</v>
          </cell>
          <cell r="Y17" t="str">
            <v>区分１B</v>
          </cell>
          <cell r="Z17" t="str">
            <v>区分２</v>
          </cell>
          <cell r="AD17" t="str">
            <v>区分１Ａ－１Ｂ</v>
          </cell>
          <cell r="AH17" t="str">
            <v>区分１Ａ－１Ｂ</v>
          </cell>
          <cell r="AL17" t="str">
            <v>区分外</v>
          </cell>
          <cell r="AO17" t="str">
            <v>区分外</v>
          </cell>
          <cell r="AP17" t="str">
            <v>区分３（気道刺激性）(*)</v>
          </cell>
          <cell r="AR17" t="str">
            <v>区分外</v>
          </cell>
          <cell r="AS17" t="str">
            <v>区分外</v>
          </cell>
          <cell r="AV17" t="str">
            <v>区分に該当しない</v>
          </cell>
          <cell r="AY17" t="str">
            <v>区分３</v>
          </cell>
          <cell r="BC17" t="str">
            <v>区分３</v>
          </cell>
          <cell r="BG17"/>
        </row>
        <row r="18">
          <cell r="B18" t="str">
            <v>区分４</v>
          </cell>
          <cell r="F18" t="str">
            <v>区分４</v>
          </cell>
          <cell r="J18" t="str">
            <v>区分４</v>
          </cell>
          <cell r="N18" t="str">
            <v>区分１Ｂ</v>
          </cell>
          <cell r="R18" t="str">
            <v>区分２</v>
          </cell>
          <cell r="V18" t="str">
            <v>区分外</v>
          </cell>
          <cell r="X18" t="str">
            <v>区分に該当しない</v>
          </cell>
          <cell r="Y18" t="str">
            <v>区分に該当しない</v>
          </cell>
          <cell r="Z18" t="str">
            <v>区分に該当しない</v>
          </cell>
          <cell r="AD18" t="str">
            <v>区分１Ｂ</v>
          </cell>
          <cell r="AH18" t="str">
            <v>区分１Ｂ</v>
          </cell>
          <cell r="AL18" t="str">
            <v>分類できない</v>
          </cell>
          <cell r="AO18" t="str">
            <v>分類できない</v>
          </cell>
          <cell r="AP18" t="str">
            <v>区分３（麻酔作用）</v>
          </cell>
          <cell r="AR18" t="str">
            <v>分類できない</v>
          </cell>
          <cell r="AS18" t="str">
            <v>分類できない</v>
          </cell>
          <cell r="AV18" t="str">
            <v>区分外</v>
          </cell>
          <cell r="AY18" t="str">
            <v>区分に該当しない</v>
          </cell>
          <cell r="BC18" t="str">
            <v>区分４</v>
          </cell>
        </row>
        <row r="19">
          <cell r="B19" t="str">
            <v>区分５</v>
          </cell>
          <cell r="F19" t="str">
            <v>区分５</v>
          </cell>
          <cell r="J19" t="str">
            <v>区分５</v>
          </cell>
          <cell r="N19" t="str">
            <v>区分１Ｃ</v>
          </cell>
          <cell r="R19" t="str">
            <v>区分２Ａ</v>
          </cell>
          <cell r="V19" t="str">
            <v>区分に該当しない</v>
          </cell>
          <cell r="X19" t="str">
            <v>区分外</v>
          </cell>
          <cell r="Y19" t="str">
            <v>区分外</v>
          </cell>
          <cell r="Z19" t="str">
            <v>区分外</v>
          </cell>
          <cell r="AD19" t="str">
            <v>区分２</v>
          </cell>
          <cell r="AH19" t="str">
            <v>区分２</v>
          </cell>
          <cell r="AL19" t="str">
            <v>分類対象外</v>
          </cell>
          <cell r="AO19" t="str">
            <v>分類対象外</v>
          </cell>
          <cell r="AP19" t="str">
            <v>区分３（気道刺激性、麻酔作用）</v>
          </cell>
          <cell r="AR19" t="str">
            <v>分類対象外</v>
          </cell>
          <cell r="AS19" t="str">
            <v>分類対象外</v>
          </cell>
          <cell r="AV19" t="str">
            <v>分類できない</v>
          </cell>
          <cell r="AY19" t="str">
            <v>区分外</v>
          </cell>
          <cell r="BC19" t="str">
            <v>区分に該当しない</v>
          </cell>
        </row>
        <row r="20">
          <cell r="B20" t="str">
            <v>区分に該当しない</v>
          </cell>
          <cell r="F20" t="str">
            <v>区分に該当しない</v>
          </cell>
          <cell r="J20" t="str">
            <v>区分に該当しない</v>
          </cell>
          <cell r="N20" t="str">
            <v>区分２</v>
          </cell>
          <cell r="R20" t="str">
            <v>区分２Ａ－Ｂ</v>
          </cell>
          <cell r="V20" t="str">
            <v>区分外</v>
          </cell>
          <cell r="X20" t="str">
            <v>分類できない</v>
          </cell>
          <cell r="Y20" t="str">
            <v>分類できない</v>
          </cell>
          <cell r="Z20" t="str">
            <v>分類できない</v>
          </cell>
          <cell r="AD20" t="str">
            <v>区分に該当しない</v>
          </cell>
          <cell r="AH20" t="str">
            <v>区分に該当しない</v>
          </cell>
          <cell r="AL20" t="str">
            <v>データなし</v>
          </cell>
          <cell r="AO20" t="str">
            <v>データなし</v>
          </cell>
          <cell r="AP20" t="str">
            <v>区分３（気道刺激性、麻酔作用）(*)</v>
          </cell>
          <cell r="AR20" t="str">
            <v>データなし</v>
          </cell>
          <cell r="AS20" t="str">
            <v>データなし</v>
          </cell>
          <cell r="AV20" t="str">
            <v>分類対象外</v>
          </cell>
          <cell r="AY20" t="str">
            <v>分類できない</v>
          </cell>
          <cell r="BC20" t="str">
            <v>区分外</v>
          </cell>
        </row>
        <row r="21">
          <cell r="B21" t="str">
            <v>区分外</v>
          </cell>
          <cell r="F21" t="str">
            <v>区分外</v>
          </cell>
          <cell r="J21" t="str">
            <v>区分外</v>
          </cell>
          <cell r="N21" t="str">
            <v>区分２－３</v>
          </cell>
          <cell r="R21" t="str">
            <v>区分２Ｂ</v>
          </cell>
          <cell r="V21" t="str">
            <v>分類できない</v>
          </cell>
          <cell r="X21" t="str">
            <v>分類対象外</v>
          </cell>
          <cell r="Y21" t="str">
            <v>分類対象外</v>
          </cell>
          <cell r="Z21" t="str">
            <v>分類対象外</v>
          </cell>
          <cell r="AD21" t="str">
            <v>区分外</v>
          </cell>
          <cell r="AH21" t="str">
            <v>区分外</v>
          </cell>
          <cell r="AP21" t="str">
            <v>区分に該当しない</v>
          </cell>
          <cell r="AR21"/>
          <cell r="AS21"/>
          <cell r="AV21"/>
          <cell r="AY21" t="str">
            <v>分類対象外</v>
          </cell>
          <cell r="BC21" t="str">
            <v>分類できない</v>
          </cell>
        </row>
        <row r="22">
          <cell r="B22" t="str">
            <v>分類できない</v>
          </cell>
          <cell r="F22" t="str">
            <v>分類できない</v>
          </cell>
          <cell r="J22" t="str">
            <v>分類できない</v>
          </cell>
          <cell r="N22" t="str">
            <v>区分３</v>
          </cell>
          <cell r="R22" t="str">
            <v>区分３</v>
          </cell>
          <cell r="V22" t="str">
            <v>分類対象外</v>
          </cell>
          <cell r="X22"/>
          <cell r="Y22"/>
          <cell r="AD22" t="str">
            <v>分類できない</v>
          </cell>
          <cell r="AH22" t="str">
            <v>分類できない</v>
          </cell>
          <cell r="AP22" t="str">
            <v>区分外</v>
          </cell>
          <cell r="AY22"/>
          <cell r="BC22" t="str">
            <v>分類対象外</v>
          </cell>
        </row>
        <row r="23">
          <cell r="J23" t="str">
            <v>分類対象外</v>
          </cell>
          <cell r="N23" t="str">
            <v>区分に該当しない</v>
          </cell>
          <cell r="R23" t="str">
            <v>区分に該当しない</v>
          </cell>
          <cell r="AD23" t="str">
            <v>分類対象外</v>
          </cell>
          <cell r="AH23" t="str">
            <v>分類対象外</v>
          </cell>
          <cell r="BC23"/>
        </row>
        <row r="24">
          <cell r="N24" t="str">
            <v>区分外</v>
          </cell>
          <cell r="R24" t="str">
            <v>区分外</v>
          </cell>
          <cell r="AD24"/>
        </row>
        <row r="25">
          <cell r="N25" t="str">
            <v>分類できない</v>
          </cell>
          <cell r="R25" t="str">
            <v>分類できない</v>
          </cell>
        </row>
        <row r="26">
          <cell r="N26" t="str">
            <v>分類対象外</v>
          </cell>
          <cell r="R26" t="str">
            <v>分類対象外</v>
          </cell>
        </row>
        <row r="27">
          <cell r="R27"/>
        </row>
        <row r="28">
          <cell r="AH28" t="str">
            <v>授乳に対する又は授乳を介した影響の追加区分</v>
          </cell>
        </row>
        <row r="29">
          <cell r="AH29" t="str">
            <v>分類できない</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chemsherpa.net/"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https://chemsherpa.net/"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chem-info.nite.go.jp/chem/chrip/chrip_search/systemTop"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4.bin"/><Relationship Id="rId1" Type="http://schemas.openxmlformats.org/officeDocument/2006/relationships/hyperlink" Target="https://www.chem-info.nite.go.jp/chem/chrip/chrip_search/systemTop" TargetMode="External"/></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6.bin"/><Relationship Id="rId4" Type="http://schemas.openxmlformats.org/officeDocument/2006/relationships/comments" Target="../comments2.xml"/></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8.bin"/><Relationship Id="rId4" Type="http://schemas.openxmlformats.org/officeDocument/2006/relationships/comments" Target="../comments4.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78D61-D929-4775-A032-563F66590119}">
  <sheetPr codeName="Sheet1">
    <tabColor rgb="FFFFC000"/>
  </sheetPr>
  <dimension ref="B1:AB43"/>
  <sheetViews>
    <sheetView tabSelected="1" zoomScaleNormal="100" workbookViewId="0">
      <selection activeCell="C7" sqref="C7:W12"/>
    </sheetView>
  </sheetViews>
  <sheetFormatPr defaultRowHeight="18.75"/>
  <cols>
    <col min="1" max="2" width="2.625" customWidth="1"/>
    <col min="3" max="6" width="4.625" customWidth="1"/>
    <col min="7" max="7" width="12.125" customWidth="1"/>
    <col min="8" max="23" width="4.625" customWidth="1"/>
    <col min="24" max="24" width="2.625" customWidth="1"/>
  </cols>
  <sheetData>
    <row r="1" spans="2:24" ht="19.5" thickBot="1"/>
    <row r="2" spans="2:24" ht="21" customHeight="1">
      <c r="B2" s="1"/>
      <c r="C2" s="2"/>
      <c r="D2" s="2"/>
      <c r="E2" s="2"/>
      <c r="F2" s="2"/>
      <c r="G2" s="2"/>
      <c r="H2" s="2"/>
      <c r="I2" s="2"/>
      <c r="J2" s="2"/>
      <c r="K2" s="2"/>
      <c r="L2" s="2"/>
      <c r="M2" s="2"/>
      <c r="N2" s="2"/>
      <c r="O2" s="2"/>
      <c r="P2" s="2"/>
      <c r="Q2" s="2"/>
      <c r="R2" s="2"/>
      <c r="S2" s="2"/>
      <c r="T2" s="2"/>
      <c r="U2" s="2"/>
      <c r="V2" s="2"/>
      <c r="W2" s="2"/>
      <c r="X2" s="3"/>
    </row>
    <row r="3" spans="2:24" ht="21" customHeight="1">
      <c r="B3" s="4"/>
      <c r="C3" s="190" t="s">
        <v>33</v>
      </c>
      <c r="D3" s="191"/>
      <c r="E3" s="191"/>
      <c r="F3" s="191"/>
      <c r="G3" s="191"/>
      <c r="H3" s="191"/>
      <c r="I3" s="191"/>
      <c r="J3" s="191"/>
      <c r="K3" s="191"/>
      <c r="L3" s="191"/>
      <c r="M3" s="191"/>
      <c r="N3" s="191"/>
      <c r="O3" s="191"/>
      <c r="P3" s="191"/>
      <c r="Q3" s="191"/>
      <c r="R3" s="191"/>
      <c r="S3" s="191"/>
      <c r="T3" s="191"/>
      <c r="U3" s="191"/>
      <c r="V3" s="191"/>
      <c r="W3" s="191"/>
      <c r="X3" s="5"/>
    </row>
    <row r="4" spans="2:24" ht="21" customHeight="1">
      <c r="B4" s="4"/>
      <c r="C4" s="191"/>
      <c r="D4" s="191"/>
      <c r="E4" s="191"/>
      <c r="F4" s="191"/>
      <c r="G4" s="191"/>
      <c r="H4" s="191"/>
      <c r="I4" s="191"/>
      <c r="J4" s="191"/>
      <c r="K4" s="191"/>
      <c r="L4" s="191"/>
      <c r="M4" s="191"/>
      <c r="N4" s="191"/>
      <c r="O4" s="191"/>
      <c r="P4" s="191"/>
      <c r="Q4" s="191"/>
      <c r="R4" s="191"/>
      <c r="S4" s="191"/>
      <c r="T4" s="191"/>
      <c r="U4" s="191"/>
      <c r="V4" s="191"/>
      <c r="W4" s="191"/>
      <c r="X4" s="5"/>
    </row>
    <row r="5" spans="2:24" ht="21" customHeight="1">
      <c r="B5" s="4"/>
      <c r="C5" s="6"/>
      <c r="D5" s="6"/>
      <c r="E5" s="6"/>
      <c r="F5" s="6"/>
      <c r="G5" s="6"/>
      <c r="H5" s="6"/>
      <c r="I5" s="6"/>
      <c r="J5" s="6"/>
      <c r="K5" s="6"/>
      <c r="L5" s="6"/>
      <c r="M5" s="6"/>
      <c r="N5" s="6"/>
      <c r="O5" s="6"/>
      <c r="P5" s="6"/>
      <c r="Q5" s="6"/>
      <c r="R5" s="6"/>
      <c r="S5" s="6"/>
      <c r="T5" s="6"/>
      <c r="U5" s="6"/>
      <c r="V5" s="6"/>
      <c r="W5" s="79" t="s">
        <v>34</v>
      </c>
      <c r="X5" s="5"/>
    </row>
    <row r="6" spans="2:24" ht="21" customHeight="1">
      <c r="B6" s="4"/>
      <c r="C6" s="6"/>
      <c r="D6" s="6"/>
      <c r="E6" s="6"/>
      <c r="F6" s="6"/>
      <c r="G6" s="6"/>
      <c r="H6" s="6"/>
      <c r="I6" s="6"/>
      <c r="J6" s="6"/>
      <c r="K6" s="6"/>
      <c r="L6" s="6"/>
      <c r="M6" s="6"/>
      <c r="N6" s="6"/>
      <c r="O6" s="6"/>
      <c r="P6" s="6"/>
      <c r="Q6" s="6"/>
      <c r="R6" s="6"/>
      <c r="S6" s="6"/>
      <c r="T6" s="6"/>
      <c r="U6" s="6"/>
      <c r="V6" s="6"/>
      <c r="W6" s="7" t="s">
        <v>285</v>
      </c>
      <c r="X6" s="5"/>
    </row>
    <row r="7" spans="2:24" ht="21" customHeight="1">
      <c r="B7" s="4"/>
      <c r="C7" s="176" t="s">
        <v>276</v>
      </c>
      <c r="D7" s="177"/>
      <c r="E7" s="177"/>
      <c r="F7" s="177"/>
      <c r="G7" s="177"/>
      <c r="H7" s="177"/>
      <c r="I7" s="177"/>
      <c r="J7" s="177"/>
      <c r="K7" s="177"/>
      <c r="L7" s="177"/>
      <c r="M7" s="177"/>
      <c r="N7" s="177"/>
      <c r="O7" s="177"/>
      <c r="P7" s="177"/>
      <c r="Q7" s="177"/>
      <c r="R7" s="177"/>
      <c r="S7" s="177"/>
      <c r="T7" s="177"/>
      <c r="U7" s="177"/>
      <c r="V7" s="177"/>
      <c r="W7" s="177"/>
      <c r="X7" s="5"/>
    </row>
    <row r="8" spans="2:24" ht="21" customHeight="1">
      <c r="B8" s="4"/>
      <c r="C8" s="177"/>
      <c r="D8" s="177"/>
      <c r="E8" s="177"/>
      <c r="F8" s="177"/>
      <c r="G8" s="177"/>
      <c r="H8" s="177"/>
      <c r="I8" s="177"/>
      <c r="J8" s="177"/>
      <c r="K8" s="177"/>
      <c r="L8" s="177"/>
      <c r="M8" s="177"/>
      <c r="N8" s="177"/>
      <c r="O8" s="177"/>
      <c r="P8" s="177"/>
      <c r="Q8" s="177"/>
      <c r="R8" s="177"/>
      <c r="S8" s="177"/>
      <c r="T8" s="177"/>
      <c r="U8" s="177"/>
      <c r="V8" s="177"/>
      <c r="W8" s="177"/>
      <c r="X8" s="5"/>
    </row>
    <row r="9" spans="2:24" ht="21" customHeight="1">
      <c r="B9" s="4"/>
      <c r="C9" s="177"/>
      <c r="D9" s="177"/>
      <c r="E9" s="177"/>
      <c r="F9" s="177"/>
      <c r="G9" s="177"/>
      <c r="H9" s="177"/>
      <c r="I9" s="177"/>
      <c r="J9" s="177"/>
      <c r="K9" s="177"/>
      <c r="L9" s="177"/>
      <c r="M9" s="177"/>
      <c r="N9" s="177"/>
      <c r="O9" s="177"/>
      <c r="P9" s="177"/>
      <c r="Q9" s="177"/>
      <c r="R9" s="177"/>
      <c r="S9" s="177"/>
      <c r="T9" s="177"/>
      <c r="U9" s="177"/>
      <c r="V9" s="177"/>
      <c r="W9" s="177"/>
      <c r="X9" s="5"/>
    </row>
    <row r="10" spans="2:24" ht="21" customHeight="1">
      <c r="B10" s="4"/>
      <c r="C10" s="177"/>
      <c r="D10" s="177"/>
      <c r="E10" s="177"/>
      <c r="F10" s="177"/>
      <c r="G10" s="177"/>
      <c r="H10" s="177"/>
      <c r="I10" s="177"/>
      <c r="J10" s="177"/>
      <c r="K10" s="177"/>
      <c r="L10" s="177"/>
      <c r="M10" s="177"/>
      <c r="N10" s="177"/>
      <c r="O10" s="177"/>
      <c r="P10" s="177"/>
      <c r="Q10" s="177"/>
      <c r="R10" s="177"/>
      <c r="S10" s="177"/>
      <c r="T10" s="177"/>
      <c r="U10" s="177"/>
      <c r="V10" s="177"/>
      <c r="W10" s="177"/>
      <c r="X10" s="5"/>
    </row>
    <row r="11" spans="2:24" ht="21" customHeight="1">
      <c r="B11" s="4"/>
      <c r="C11" s="177"/>
      <c r="D11" s="177"/>
      <c r="E11" s="177"/>
      <c r="F11" s="177"/>
      <c r="G11" s="177"/>
      <c r="H11" s="177"/>
      <c r="I11" s="177"/>
      <c r="J11" s="177"/>
      <c r="K11" s="177"/>
      <c r="L11" s="177"/>
      <c r="M11" s="177"/>
      <c r="N11" s="177"/>
      <c r="O11" s="177"/>
      <c r="P11" s="177"/>
      <c r="Q11" s="177"/>
      <c r="R11" s="177"/>
      <c r="S11" s="177"/>
      <c r="T11" s="177"/>
      <c r="U11" s="177"/>
      <c r="V11" s="177"/>
      <c r="W11" s="177"/>
      <c r="X11" s="5"/>
    </row>
    <row r="12" spans="2:24" ht="21" customHeight="1">
      <c r="B12" s="4"/>
      <c r="C12" s="177"/>
      <c r="D12" s="177"/>
      <c r="E12" s="177"/>
      <c r="F12" s="177"/>
      <c r="G12" s="177"/>
      <c r="H12" s="177"/>
      <c r="I12" s="177"/>
      <c r="J12" s="177"/>
      <c r="K12" s="177"/>
      <c r="L12" s="177"/>
      <c r="M12" s="177"/>
      <c r="N12" s="177"/>
      <c r="O12" s="177"/>
      <c r="P12" s="177"/>
      <c r="Q12" s="177"/>
      <c r="R12" s="177"/>
      <c r="S12" s="177"/>
      <c r="T12" s="177"/>
      <c r="U12" s="177"/>
      <c r="V12" s="177"/>
      <c r="W12" s="177"/>
      <c r="X12" s="5"/>
    </row>
    <row r="13" spans="2:24" ht="21" customHeight="1" thickBot="1">
      <c r="B13" s="4"/>
      <c r="C13" s="171"/>
      <c r="D13" s="171"/>
      <c r="E13" s="171"/>
      <c r="F13" s="171"/>
      <c r="G13" s="171"/>
      <c r="H13" s="171"/>
      <c r="I13" s="171"/>
      <c r="J13" s="171"/>
      <c r="K13" s="171"/>
      <c r="L13" s="171"/>
      <c r="M13" s="171"/>
      <c r="N13" s="171"/>
      <c r="O13" s="171"/>
      <c r="P13" s="171"/>
      <c r="Q13" s="171"/>
      <c r="R13" s="172"/>
      <c r="S13" s="173"/>
      <c r="T13" s="172"/>
      <c r="U13" s="173"/>
      <c r="V13" s="173"/>
      <c r="W13" s="173"/>
      <c r="X13" s="5"/>
    </row>
    <row r="14" spans="2:24" ht="21" customHeight="1" thickTop="1" thickBot="1">
      <c r="B14" s="4"/>
      <c r="C14" s="201" t="s">
        <v>35</v>
      </c>
      <c r="D14" s="202"/>
      <c r="E14" s="202"/>
      <c r="F14" s="202"/>
      <c r="G14" s="202"/>
      <c r="H14" s="202"/>
      <c r="I14" s="202"/>
      <c r="J14" s="202"/>
      <c r="K14" s="202"/>
      <c r="L14" s="202"/>
      <c r="M14" s="202"/>
      <c r="N14" s="202"/>
      <c r="O14" s="202"/>
      <c r="P14" s="202"/>
      <c r="Q14" s="202"/>
      <c r="R14" s="202"/>
      <c r="S14" s="202"/>
      <c r="T14" s="202"/>
      <c r="U14" s="202"/>
      <c r="V14" s="202"/>
      <c r="W14" s="203"/>
      <c r="X14" s="5"/>
    </row>
    <row r="15" spans="2:24" ht="21" customHeight="1">
      <c r="B15" s="4"/>
      <c r="C15" s="144">
        <v>1</v>
      </c>
      <c r="D15" s="204" t="s">
        <v>36</v>
      </c>
      <c r="E15" s="205"/>
      <c r="F15" s="205"/>
      <c r="G15" s="206"/>
      <c r="H15" s="215"/>
      <c r="I15" s="216"/>
      <c r="J15" s="216"/>
      <c r="K15" s="40" t="s">
        <v>46</v>
      </c>
      <c r="L15" s="41"/>
      <c r="M15" s="40" t="s">
        <v>47</v>
      </c>
      <c r="N15" s="42"/>
      <c r="O15" s="40" t="s">
        <v>48</v>
      </c>
      <c r="P15" s="42"/>
      <c r="Q15" s="12"/>
      <c r="R15" s="12"/>
      <c r="S15" s="12"/>
      <c r="T15" s="12"/>
      <c r="U15" s="12"/>
      <c r="V15" s="12"/>
      <c r="W15" s="145"/>
      <c r="X15" s="5"/>
    </row>
    <row r="16" spans="2:24" ht="21" customHeight="1">
      <c r="B16" s="4"/>
      <c r="C16" s="198">
        <v>2</v>
      </c>
      <c r="D16" s="207" t="s">
        <v>37</v>
      </c>
      <c r="E16" s="208"/>
      <c r="F16" s="208"/>
      <c r="G16" s="209"/>
      <c r="H16" s="192"/>
      <c r="I16" s="193"/>
      <c r="J16" s="193"/>
      <c r="K16" s="193"/>
      <c r="L16" s="193"/>
      <c r="M16" s="193"/>
      <c r="N16" s="193"/>
      <c r="O16" s="193"/>
      <c r="P16" s="193"/>
      <c r="Q16" s="193"/>
      <c r="R16" s="193"/>
      <c r="S16" s="193"/>
      <c r="T16" s="193"/>
      <c r="U16" s="193"/>
      <c r="V16" s="193"/>
      <c r="W16" s="194"/>
      <c r="X16" s="5"/>
    </row>
    <row r="17" spans="2:28" ht="21" customHeight="1">
      <c r="B17" s="4"/>
      <c r="C17" s="199"/>
      <c r="D17" s="210"/>
      <c r="E17" s="211"/>
      <c r="F17" s="211"/>
      <c r="G17" s="212"/>
      <c r="H17" s="195"/>
      <c r="I17" s="196"/>
      <c r="J17" s="196"/>
      <c r="K17" s="196"/>
      <c r="L17" s="196"/>
      <c r="M17" s="196"/>
      <c r="N17" s="196"/>
      <c r="O17" s="196"/>
      <c r="P17" s="196"/>
      <c r="Q17" s="196"/>
      <c r="R17" s="196"/>
      <c r="S17" s="196"/>
      <c r="T17" s="196"/>
      <c r="U17" s="196"/>
      <c r="V17" s="196"/>
      <c r="W17" s="197"/>
      <c r="X17" s="5"/>
    </row>
    <row r="18" spans="2:28" ht="21" customHeight="1">
      <c r="B18" s="4"/>
      <c r="C18" s="198">
        <v>3</v>
      </c>
      <c r="D18" s="207" t="s">
        <v>38</v>
      </c>
      <c r="E18" s="209"/>
      <c r="F18" s="174" t="s">
        <v>39</v>
      </c>
      <c r="G18" s="175"/>
      <c r="H18" s="181"/>
      <c r="I18" s="182"/>
      <c r="J18" s="182"/>
      <c r="K18" s="182"/>
      <c r="L18" s="182"/>
      <c r="M18" s="182"/>
      <c r="N18" s="182"/>
      <c r="O18" s="182"/>
      <c r="P18" s="182"/>
      <c r="Q18" s="182"/>
      <c r="R18" s="182"/>
      <c r="S18" s="182"/>
      <c r="T18" s="182"/>
      <c r="U18" s="182"/>
      <c r="V18" s="182"/>
      <c r="W18" s="183"/>
      <c r="X18" s="5"/>
    </row>
    <row r="19" spans="2:28" ht="21" customHeight="1">
      <c r="B19" s="4"/>
      <c r="C19" s="200"/>
      <c r="D19" s="213"/>
      <c r="E19" s="214"/>
      <c r="F19" s="174" t="s">
        <v>40</v>
      </c>
      <c r="G19" s="175"/>
      <c r="H19" s="181"/>
      <c r="I19" s="182"/>
      <c r="J19" s="182"/>
      <c r="K19" s="182"/>
      <c r="L19" s="182"/>
      <c r="M19" s="182"/>
      <c r="N19" s="182"/>
      <c r="O19" s="182"/>
      <c r="P19" s="182"/>
      <c r="Q19" s="182"/>
      <c r="R19" s="182"/>
      <c r="S19" s="182"/>
      <c r="T19" s="182"/>
      <c r="U19" s="182"/>
      <c r="V19" s="182"/>
      <c r="W19" s="183"/>
      <c r="X19" s="5"/>
    </row>
    <row r="20" spans="2:28" ht="21" customHeight="1">
      <c r="B20" s="4"/>
      <c r="C20" s="200"/>
      <c r="D20" s="213"/>
      <c r="E20" s="214"/>
      <c r="F20" s="174" t="s">
        <v>41</v>
      </c>
      <c r="G20" s="175"/>
      <c r="H20" s="181"/>
      <c r="I20" s="182"/>
      <c r="J20" s="182"/>
      <c r="K20" s="182"/>
      <c r="L20" s="182"/>
      <c r="M20" s="182"/>
      <c r="N20" s="182"/>
      <c r="O20" s="182"/>
      <c r="P20" s="182"/>
      <c r="Q20" s="182"/>
      <c r="R20" s="182"/>
      <c r="S20" s="182"/>
      <c r="T20" s="182"/>
      <c r="U20" s="182"/>
      <c r="V20" s="182"/>
      <c r="W20" s="183"/>
      <c r="X20" s="5"/>
    </row>
    <row r="21" spans="2:28" ht="21" customHeight="1">
      <c r="B21" s="4"/>
      <c r="C21" s="200"/>
      <c r="D21" s="213"/>
      <c r="E21" s="214"/>
      <c r="F21" s="174" t="s">
        <v>42</v>
      </c>
      <c r="G21" s="175"/>
      <c r="H21" s="181"/>
      <c r="I21" s="182"/>
      <c r="J21" s="182"/>
      <c r="K21" s="182"/>
      <c r="L21" s="182"/>
      <c r="M21" s="182"/>
      <c r="N21" s="182"/>
      <c r="O21" s="182"/>
      <c r="P21" s="182"/>
      <c r="Q21" s="182"/>
      <c r="R21" s="182"/>
      <c r="S21" s="182"/>
      <c r="T21" s="182"/>
      <c r="U21" s="182"/>
      <c r="V21" s="182"/>
      <c r="W21" s="183"/>
      <c r="X21" s="5"/>
    </row>
    <row r="22" spans="2:28" ht="21" customHeight="1">
      <c r="B22" s="4"/>
      <c r="C22" s="200"/>
      <c r="D22" s="213"/>
      <c r="E22" s="214"/>
      <c r="F22" s="174" t="s">
        <v>43</v>
      </c>
      <c r="G22" s="175"/>
      <c r="H22" s="181"/>
      <c r="I22" s="182"/>
      <c r="J22" s="182"/>
      <c r="K22" s="182"/>
      <c r="L22" s="182"/>
      <c r="M22" s="182"/>
      <c r="N22" s="182"/>
      <c r="O22" s="182"/>
      <c r="P22" s="182"/>
      <c r="Q22" s="182"/>
      <c r="R22" s="182"/>
      <c r="S22" s="182"/>
      <c r="T22" s="182"/>
      <c r="U22" s="182"/>
      <c r="V22" s="182"/>
      <c r="W22" s="183"/>
      <c r="X22" s="5"/>
    </row>
    <row r="23" spans="2:28" ht="21" customHeight="1">
      <c r="B23" s="4"/>
      <c r="C23" s="199"/>
      <c r="D23" s="210"/>
      <c r="E23" s="212"/>
      <c r="F23" s="174" t="s">
        <v>44</v>
      </c>
      <c r="G23" s="175"/>
      <c r="H23" s="181"/>
      <c r="I23" s="182"/>
      <c r="J23" s="182"/>
      <c r="K23" s="182"/>
      <c r="L23" s="182"/>
      <c r="M23" s="182"/>
      <c r="N23" s="182"/>
      <c r="O23" s="182"/>
      <c r="P23" s="182"/>
      <c r="Q23" s="182"/>
      <c r="R23" s="182"/>
      <c r="S23" s="182"/>
      <c r="T23" s="182"/>
      <c r="U23" s="182"/>
      <c r="V23" s="182"/>
      <c r="W23" s="183"/>
      <c r="X23" s="5"/>
    </row>
    <row r="24" spans="2:28" ht="21" customHeight="1" thickBot="1">
      <c r="B24" s="4"/>
      <c r="C24" s="146">
        <v>4</v>
      </c>
      <c r="D24" s="184" t="s">
        <v>45</v>
      </c>
      <c r="E24" s="185"/>
      <c r="F24" s="185"/>
      <c r="G24" s="186"/>
      <c r="H24" s="187"/>
      <c r="I24" s="188"/>
      <c r="J24" s="188"/>
      <c r="K24" s="188"/>
      <c r="L24" s="188"/>
      <c r="M24" s="188"/>
      <c r="N24" s="188"/>
      <c r="O24" s="188"/>
      <c r="P24" s="188"/>
      <c r="Q24" s="188"/>
      <c r="R24" s="188"/>
      <c r="S24" s="188"/>
      <c r="T24" s="188"/>
      <c r="U24" s="188"/>
      <c r="V24" s="188"/>
      <c r="W24" s="189"/>
      <c r="X24" s="5"/>
    </row>
    <row r="25" spans="2:28" ht="21" customHeight="1" thickTop="1">
      <c r="B25" s="4"/>
      <c r="C25" s="43"/>
      <c r="D25" s="43"/>
      <c r="E25" s="43"/>
      <c r="F25" s="43"/>
      <c r="G25" s="43"/>
      <c r="H25" s="43"/>
      <c r="I25" s="8"/>
      <c r="J25" s="8"/>
      <c r="K25" s="8"/>
      <c r="L25" s="8"/>
      <c r="M25" s="8"/>
      <c r="N25" s="8"/>
      <c r="O25" s="8"/>
      <c r="P25" s="8"/>
      <c r="Q25" s="8"/>
      <c r="R25" s="8"/>
      <c r="S25" s="8"/>
      <c r="T25" s="8"/>
      <c r="U25" s="8"/>
      <c r="V25" s="8"/>
      <c r="W25" s="8"/>
      <c r="X25" s="5"/>
    </row>
    <row r="26" spans="2:28" ht="21" customHeight="1" thickBot="1">
      <c r="B26" s="4"/>
      <c r="C26" s="8"/>
      <c r="D26" s="8"/>
      <c r="E26" s="8"/>
      <c r="F26" s="8"/>
      <c r="G26" s="8"/>
      <c r="H26" s="8"/>
      <c r="I26" s="8"/>
      <c r="J26" s="8"/>
      <c r="K26" s="8"/>
      <c r="L26" s="8"/>
      <c r="M26" s="8"/>
      <c r="N26" s="8"/>
      <c r="O26" s="8"/>
      <c r="P26" s="8"/>
      <c r="Q26" s="8"/>
      <c r="R26" s="8"/>
      <c r="S26" s="8"/>
      <c r="T26" s="8"/>
      <c r="U26" s="8"/>
      <c r="V26" s="8"/>
      <c r="W26" s="8"/>
      <c r="X26" s="5"/>
    </row>
    <row r="27" spans="2:28" ht="21" customHeight="1" thickBot="1">
      <c r="B27" s="4"/>
      <c r="C27" s="178" t="s">
        <v>49</v>
      </c>
      <c r="D27" s="179"/>
      <c r="E27" s="179"/>
      <c r="F27" s="179"/>
      <c r="G27" s="179"/>
      <c r="H27" s="179"/>
      <c r="I27" s="179"/>
      <c r="J27" s="179"/>
      <c r="K27" s="179"/>
      <c r="L27" s="179"/>
      <c r="M27" s="179"/>
      <c r="N27" s="179"/>
      <c r="O27" s="179"/>
      <c r="P27" s="179"/>
      <c r="Q27" s="179"/>
      <c r="R27" s="179"/>
      <c r="S27" s="179"/>
      <c r="T27" s="179"/>
      <c r="U27" s="179"/>
      <c r="V27" s="179"/>
      <c r="W27" s="180"/>
      <c r="X27" s="5"/>
      <c r="AB27" s="24"/>
    </row>
    <row r="28" spans="2:28" ht="21" customHeight="1">
      <c r="B28" s="4"/>
      <c r="C28" s="253">
        <v>1</v>
      </c>
      <c r="D28" s="226" t="s">
        <v>0</v>
      </c>
      <c r="E28" s="227"/>
      <c r="F28" s="227"/>
      <c r="G28" s="228"/>
      <c r="H28" s="220" t="s">
        <v>50</v>
      </c>
      <c r="I28" s="221"/>
      <c r="J28" s="221"/>
      <c r="K28" s="221"/>
      <c r="L28" s="221"/>
      <c r="M28" s="221"/>
      <c r="N28" s="221"/>
      <c r="O28" s="221"/>
      <c r="P28" s="221"/>
      <c r="Q28" s="221"/>
      <c r="R28" s="221"/>
      <c r="S28" s="221"/>
      <c r="T28" s="221"/>
      <c r="U28" s="221"/>
      <c r="V28" s="221"/>
      <c r="W28" s="222"/>
      <c r="X28" s="5"/>
    </row>
    <row r="29" spans="2:28" ht="21" customHeight="1">
      <c r="B29" s="4"/>
      <c r="C29" s="254"/>
      <c r="D29" s="229"/>
      <c r="E29" s="230"/>
      <c r="F29" s="230"/>
      <c r="G29" s="231"/>
      <c r="H29" s="223"/>
      <c r="I29" s="224"/>
      <c r="J29" s="224"/>
      <c r="K29" s="224"/>
      <c r="L29" s="224"/>
      <c r="M29" s="224"/>
      <c r="N29" s="224"/>
      <c r="O29" s="224"/>
      <c r="P29" s="224"/>
      <c r="Q29" s="224"/>
      <c r="R29" s="224"/>
      <c r="S29" s="224"/>
      <c r="T29" s="224"/>
      <c r="U29" s="224"/>
      <c r="V29" s="224"/>
      <c r="W29" s="225"/>
      <c r="X29" s="5"/>
    </row>
    <row r="30" spans="2:28" ht="21" customHeight="1">
      <c r="B30" s="4"/>
      <c r="C30" s="217">
        <v>2</v>
      </c>
      <c r="D30" s="232" t="s">
        <v>277</v>
      </c>
      <c r="E30" s="233"/>
      <c r="F30" s="233"/>
      <c r="G30" s="234"/>
      <c r="H30" s="247" t="s">
        <v>51</v>
      </c>
      <c r="I30" s="248"/>
      <c r="J30" s="248"/>
      <c r="K30" s="248"/>
      <c r="L30" s="248"/>
      <c r="M30" s="248"/>
      <c r="N30" s="248"/>
      <c r="O30" s="248"/>
      <c r="P30" s="248"/>
      <c r="Q30" s="248"/>
      <c r="R30" s="248"/>
      <c r="S30" s="248"/>
      <c r="T30" s="248"/>
      <c r="U30" s="248"/>
      <c r="V30" s="248"/>
      <c r="W30" s="249"/>
      <c r="X30" s="5"/>
    </row>
    <row r="31" spans="2:28" ht="21" customHeight="1">
      <c r="B31" s="4"/>
      <c r="C31" s="218"/>
      <c r="D31" s="235"/>
      <c r="E31" s="236"/>
      <c r="F31" s="236"/>
      <c r="G31" s="237"/>
      <c r="H31" s="250"/>
      <c r="I31" s="251"/>
      <c r="J31" s="251"/>
      <c r="K31" s="251"/>
      <c r="L31" s="251"/>
      <c r="M31" s="251"/>
      <c r="N31" s="251"/>
      <c r="O31" s="251"/>
      <c r="P31" s="251"/>
      <c r="Q31" s="251"/>
      <c r="R31" s="251"/>
      <c r="S31" s="251"/>
      <c r="T31" s="251"/>
      <c r="U31" s="251"/>
      <c r="V31" s="251"/>
      <c r="W31" s="252"/>
      <c r="X31" s="5"/>
    </row>
    <row r="32" spans="2:28" ht="21" customHeight="1">
      <c r="B32" s="4"/>
      <c r="C32" s="218"/>
      <c r="D32" s="235"/>
      <c r="E32" s="236"/>
      <c r="F32" s="236"/>
      <c r="G32" s="237"/>
      <c r="H32" s="241" t="s">
        <v>199</v>
      </c>
      <c r="I32" s="242"/>
      <c r="J32" s="242"/>
      <c r="K32" s="242"/>
      <c r="L32" s="242"/>
      <c r="M32" s="242"/>
      <c r="N32" s="242"/>
      <c r="O32" s="242"/>
      <c r="P32" s="242"/>
      <c r="Q32" s="242"/>
      <c r="R32" s="242"/>
      <c r="S32" s="242"/>
      <c r="T32" s="242"/>
      <c r="U32" s="242"/>
      <c r="V32" s="242"/>
      <c r="W32" s="243"/>
      <c r="X32" s="5"/>
    </row>
    <row r="33" spans="2:27" ht="21" customHeight="1">
      <c r="B33" s="4"/>
      <c r="C33" s="218"/>
      <c r="D33" s="235"/>
      <c r="E33" s="236"/>
      <c r="F33" s="236"/>
      <c r="G33" s="237"/>
      <c r="H33" s="241" t="s">
        <v>198</v>
      </c>
      <c r="I33" s="242"/>
      <c r="J33" s="242"/>
      <c r="K33" s="242"/>
      <c r="L33" s="242"/>
      <c r="M33" s="242"/>
      <c r="N33" s="242"/>
      <c r="O33" s="242"/>
      <c r="P33" s="242"/>
      <c r="Q33" s="242"/>
      <c r="R33" s="242"/>
      <c r="S33" s="242"/>
      <c r="T33" s="242"/>
      <c r="U33" s="242"/>
      <c r="V33" s="242"/>
      <c r="W33" s="243"/>
      <c r="X33" s="5"/>
    </row>
    <row r="34" spans="2:27" ht="21" customHeight="1">
      <c r="B34" s="4"/>
      <c r="C34" s="218"/>
      <c r="D34" s="235"/>
      <c r="E34" s="236"/>
      <c r="F34" s="236"/>
      <c r="G34" s="237"/>
      <c r="H34" s="241" t="s">
        <v>200</v>
      </c>
      <c r="I34" s="242"/>
      <c r="J34" s="242"/>
      <c r="K34" s="242"/>
      <c r="L34" s="242"/>
      <c r="M34" s="242"/>
      <c r="N34" s="242"/>
      <c r="O34" s="242"/>
      <c r="P34" s="242"/>
      <c r="Q34" s="242"/>
      <c r="R34" s="242"/>
      <c r="S34" s="242"/>
      <c r="T34" s="242"/>
      <c r="U34" s="242"/>
      <c r="V34" s="242"/>
      <c r="W34" s="243"/>
      <c r="X34" s="5"/>
    </row>
    <row r="35" spans="2:27" ht="21" customHeight="1">
      <c r="B35" s="4"/>
      <c r="C35" s="218"/>
      <c r="D35" s="235"/>
      <c r="E35" s="236"/>
      <c r="F35" s="236"/>
      <c r="G35" s="237"/>
      <c r="H35" s="241" t="s">
        <v>201</v>
      </c>
      <c r="I35" s="242"/>
      <c r="J35" s="242"/>
      <c r="K35" s="242"/>
      <c r="L35" s="242"/>
      <c r="M35" s="242"/>
      <c r="N35" s="242"/>
      <c r="O35" s="242"/>
      <c r="P35" s="242"/>
      <c r="Q35" s="242"/>
      <c r="R35" s="242"/>
      <c r="S35" s="242"/>
      <c r="T35" s="242"/>
      <c r="U35" s="242"/>
      <c r="V35" s="242"/>
      <c r="W35" s="243"/>
      <c r="X35" s="5"/>
    </row>
    <row r="36" spans="2:27" ht="21" customHeight="1">
      <c r="B36" s="4"/>
      <c r="C36" s="254"/>
      <c r="D36" s="229"/>
      <c r="E36" s="230"/>
      <c r="F36" s="230"/>
      <c r="G36" s="231"/>
      <c r="H36" s="241" t="s">
        <v>202</v>
      </c>
      <c r="I36" s="242"/>
      <c r="J36" s="242"/>
      <c r="K36" s="242"/>
      <c r="L36" s="242"/>
      <c r="M36" s="242"/>
      <c r="N36" s="242"/>
      <c r="O36" s="242"/>
      <c r="P36" s="242"/>
      <c r="Q36" s="242"/>
      <c r="R36" s="242"/>
      <c r="S36" s="242"/>
      <c r="T36" s="242"/>
      <c r="U36" s="242"/>
      <c r="V36" s="242"/>
      <c r="W36" s="243"/>
      <c r="X36" s="5"/>
    </row>
    <row r="37" spans="2:27" ht="21" customHeight="1">
      <c r="B37" s="4"/>
      <c r="C37" s="217">
        <v>3</v>
      </c>
      <c r="D37" s="232" t="s">
        <v>1</v>
      </c>
      <c r="E37" s="233"/>
      <c r="F37" s="233"/>
      <c r="G37" s="234"/>
      <c r="H37" s="244" t="s">
        <v>52</v>
      </c>
      <c r="I37" s="245"/>
      <c r="J37" s="245"/>
      <c r="K37" s="245"/>
      <c r="L37" s="245"/>
      <c r="M37" s="245"/>
      <c r="N37" s="245"/>
      <c r="O37" s="245"/>
      <c r="P37" s="245"/>
      <c r="Q37" s="245"/>
      <c r="R37" s="245"/>
      <c r="S37" s="245"/>
      <c r="T37" s="245"/>
      <c r="U37" s="245"/>
      <c r="V37" s="245"/>
      <c r="W37" s="246"/>
      <c r="X37" s="5"/>
    </row>
    <row r="38" spans="2:27" ht="21" customHeight="1">
      <c r="B38" s="4"/>
      <c r="C38" s="218"/>
      <c r="D38" s="235"/>
      <c r="E38" s="236"/>
      <c r="F38" s="236"/>
      <c r="G38" s="237"/>
      <c r="H38" s="241" t="s">
        <v>53</v>
      </c>
      <c r="I38" s="242"/>
      <c r="J38" s="242"/>
      <c r="K38" s="242"/>
      <c r="L38" s="242"/>
      <c r="M38" s="242"/>
      <c r="N38" s="242"/>
      <c r="O38" s="242"/>
      <c r="P38" s="242"/>
      <c r="Q38" s="242"/>
      <c r="R38" s="242"/>
      <c r="S38" s="242"/>
      <c r="T38" s="242"/>
      <c r="U38" s="242"/>
      <c r="V38" s="242"/>
      <c r="W38" s="243"/>
      <c r="X38" s="5"/>
      <c r="AA38" s="24"/>
    </row>
    <row r="39" spans="2:27" ht="21" customHeight="1">
      <c r="B39" s="4"/>
      <c r="C39" s="218"/>
      <c r="D39" s="235"/>
      <c r="E39" s="236"/>
      <c r="F39" s="236"/>
      <c r="G39" s="237"/>
      <c r="H39" s="24" t="s">
        <v>23</v>
      </c>
      <c r="I39" s="25"/>
      <c r="J39" s="25"/>
      <c r="K39" s="25"/>
      <c r="L39" s="25"/>
      <c r="M39" s="25"/>
      <c r="N39" s="25"/>
      <c r="O39" s="25"/>
      <c r="P39" s="25"/>
      <c r="Q39" s="25"/>
      <c r="R39" s="25"/>
      <c r="S39" s="25"/>
      <c r="T39" s="25"/>
      <c r="U39" s="25"/>
      <c r="V39" s="25"/>
      <c r="W39" s="26"/>
      <c r="X39" s="5"/>
    </row>
    <row r="40" spans="2:27" ht="21" customHeight="1" thickBot="1">
      <c r="B40" s="4"/>
      <c r="C40" s="219"/>
      <c r="D40" s="238"/>
      <c r="E40" s="239"/>
      <c r="F40" s="239"/>
      <c r="G40" s="240"/>
      <c r="H40" s="27"/>
      <c r="I40" s="28"/>
      <c r="J40" s="28"/>
      <c r="K40" s="28"/>
      <c r="L40" s="28"/>
      <c r="M40" s="28"/>
      <c r="N40" s="28"/>
      <c r="O40" s="28"/>
      <c r="P40" s="28"/>
      <c r="Q40" s="28"/>
      <c r="R40" s="28"/>
      <c r="S40" s="28"/>
      <c r="T40" s="28"/>
      <c r="U40" s="28"/>
      <c r="V40" s="28"/>
      <c r="W40" s="29"/>
      <c r="X40" s="5"/>
    </row>
    <row r="41" spans="2:27" ht="21" customHeight="1">
      <c r="B41" s="4"/>
      <c r="C41" s="8"/>
      <c r="D41" s="8"/>
      <c r="E41" s="8"/>
      <c r="F41" s="8"/>
      <c r="G41" s="8"/>
      <c r="H41" s="8"/>
      <c r="I41" s="8"/>
      <c r="J41" s="8"/>
      <c r="K41" s="8"/>
      <c r="L41" s="8"/>
      <c r="M41" s="8"/>
      <c r="N41" s="8"/>
      <c r="O41" s="8"/>
      <c r="P41" s="8"/>
      <c r="Q41" s="8"/>
      <c r="R41" s="8"/>
      <c r="S41" s="8"/>
      <c r="T41" s="8"/>
      <c r="U41" s="8"/>
      <c r="V41" s="8"/>
      <c r="W41" s="8"/>
      <c r="X41" s="5"/>
    </row>
    <row r="42" spans="2:27" ht="21" customHeight="1">
      <c r="B42" s="4"/>
      <c r="C42" s="8"/>
      <c r="D42" s="8"/>
      <c r="E42" s="8"/>
      <c r="F42" s="8"/>
      <c r="G42" s="8"/>
      <c r="H42" s="8"/>
      <c r="I42" s="8"/>
      <c r="J42" s="8"/>
      <c r="K42" s="8"/>
      <c r="L42" s="8"/>
      <c r="M42" s="8"/>
      <c r="N42" s="8"/>
      <c r="O42" s="8"/>
      <c r="P42" s="8"/>
      <c r="Q42" s="8"/>
      <c r="R42" s="8"/>
      <c r="S42" s="8"/>
      <c r="T42" s="8"/>
      <c r="U42" s="8"/>
      <c r="V42" s="8"/>
      <c r="W42" s="8"/>
      <c r="X42" s="5"/>
    </row>
    <row r="43" spans="2:27" ht="21" customHeight="1" thickBot="1">
      <c r="B43" s="9"/>
      <c r="C43" s="10"/>
      <c r="D43" s="10"/>
      <c r="E43" s="10"/>
      <c r="F43" s="10"/>
      <c r="G43" s="10"/>
      <c r="H43" s="10"/>
      <c r="I43" s="10"/>
      <c r="J43" s="10"/>
      <c r="K43" s="10"/>
      <c r="L43" s="10"/>
      <c r="M43" s="10"/>
      <c r="N43" s="10"/>
      <c r="O43" s="10"/>
      <c r="P43" s="10"/>
      <c r="Q43" s="10"/>
      <c r="R43" s="10"/>
      <c r="S43" s="10"/>
      <c r="T43" s="10"/>
      <c r="U43" s="10"/>
      <c r="V43" s="10"/>
      <c r="W43" s="10"/>
      <c r="X43" s="11"/>
    </row>
  </sheetData>
  <sheetProtection algorithmName="SHA-512" hashValue="1TIJznjQETSx2tJMYamyaPlkMJDsZjYqRLPeZtdAB/StNipCvpaXw0jZOAb1z8YHGAQRU5td0Vtx0JGZLBmINA==" saltValue="yotRYlrDyNuNg4kW8tI60w==" spinCount="100000" sheet="1" objects="1" scenarios="1"/>
  <protectedRanges>
    <protectedRange sqref="H15:J15 L15 N15 H16:W24" name="範囲1"/>
    <protectedRange sqref="T13:W13" name="範囲2"/>
  </protectedRanges>
  <mergeCells count="43">
    <mergeCell ref="C37:C40"/>
    <mergeCell ref="H28:W29"/>
    <mergeCell ref="D28:G29"/>
    <mergeCell ref="D30:G36"/>
    <mergeCell ref="D37:G40"/>
    <mergeCell ref="H35:W35"/>
    <mergeCell ref="H37:W37"/>
    <mergeCell ref="H38:W38"/>
    <mergeCell ref="H36:W36"/>
    <mergeCell ref="H30:W31"/>
    <mergeCell ref="H32:W32"/>
    <mergeCell ref="H33:W33"/>
    <mergeCell ref="H34:W34"/>
    <mergeCell ref="C28:C29"/>
    <mergeCell ref="C30:C36"/>
    <mergeCell ref="C3:W4"/>
    <mergeCell ref="H16:W17"/>
    <mergeCell ref="H18:W18"/>
    <mergeCell ref="H19:W19"/>
    <mergeCell ref="C16:C17"/>
    <mergeCell ref="C18:C23"/>
    <mergeCell ref="C14:W14"/>
    <mergeCell ref="D15:G15"/>
    <mergeCell ref="D16:G17"/>
    <mergeCell ref="D18:E23"/>
    <mergeCell ref="H21:W21"/>
    <mergeCell ref="H22:W22"/>
    <mergeCell ref="H23:W23"/>
    <mergeCell ref="H15:J15"/>
    <mergeCell ref="F18:G18"/>
    <mergeCell ref="F20:G20"/>
    <mergeCell ref="F21:G21"/>
    <mergeCell ref="C27:W27"/>
    <mergeCell ref="H20:W20"/>
    <mergeCell ref="F22:G22"/>
    <mergeCell ref="F23:G23"/>
    <mergeCell ref="D24:G24"/>
    <mergeCell ref="H24:W24"/>
    <mergeCell ref="C13:Q13"/>
    <mergeCell ref="R13:S13"/>
    <mergeCell ref="T13:W13"/>
    <mergeCell ref="F19:G19"/>
    <mergeCell ref="C7:W12"/>
  </mergeCells>
  <phoneticPr fontId="1"/>
  <dataValidations count="2">
    <dataValidation type="list" allowBlank="1" showInputMessage="1" showErrorMessage="1" sqref="L15" xr:uid="{703701C8-BD03-418A-9D60-3A2F1D5794F2}">
      <formula1>"Jan.,Feb.,Mar.,Apr.,May,June,July,Aug.,Sep.,Oct.,Nov.,Dec."</formula1>
    </dataValidation>
    <dataValidation type="whole" allowBlank="1" showInputMessage="1" showErrorMessage="1" sqref="H15" xr:uid="{045AAAA2-3382-4608-A562-BDBFAC0C3C58}">
      <formula1>2023</formula1>
      <formula2>2049</formula2>
    </dataValidation>
  </dataValidations>
  <hyperlinks>
    <hyperlink ref="H39" r:id="rId1" xr:uid="{A9EB31FA-6940-4855-AEEE-259A8EAE0110}"/>
  </hyperlinks>
  <pageMargins left="0.25" right="0.25" top="0.75" bottom="0.75" header="0.3" footer="0.3"/>
  <pageSetup paperSize="9" scale="76"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ED250-778D-4FCE-9517-9D8548405D35}">
  <dimension ref="B1:AB43"/>
  <sheetViews>
    <sheetView zoomScaleNormal="100" workbookViewId="0">
      <selection activeCell="C7" sqref="C7:W12"/>
    </sheetView>
  </sheetViews>
  <sheetFormatPr defaultRowHeight="18.75"/>
  <cols>
    <col min="1" max="2" width="2.625" style="39" customWidth="1"/>
    <col min="3" max="6" width="4.625" style="39" customWidth="1"/>
    <col min="7" max="7" width="12.125" style="39" customWidth="1"/>
    <col min="8" max="23" width="4.625" style="39" customWidth="1"/>
    <col min="24" max="24" width="2.625" style="39" customWidth="1"/>
    <col min="25" max="16384" width="9" style="39"/>
  </cols>
  <sheetData>
    <row r="1" spans="2:24" ht="19.5" thickBot="1"/>
    <row r="2" spans="2:24" ht="21" customHeight="1">
      <c r="B2" s="1"/>
      <c r="C2" s="2"/>
      <c r="D2" s="2"/>
      <c r="E2" s="2"/>
      <c r="F2" s="2"/>
      <c r="G2" s="2"/>
      <c r="H2" s="2"/>
      <c r="I2" s="2"/>
      <c r="J2" s="2"/>
      <c r="K2" s="2"/>
      <c r="L2" s="2"/>
      <c r="M2" s="2"/>
      <c r="N2" s="2"/>
      <c r="O2" s="2"/>
      <c r="P2" s="2"/>
      <c r="Q2" s="2"/>
      <c r="R2" s="2"/>
      <c r="S2" s="2"/>
      <c r="T2" s="2"/>
      <c r="U2" s="2"/>
      <c r="V2" s="2"/>
      <c r="W2" s="2"/>
      <c r="X2" s="3"/>
    </row>
    <row r="3" spans="2:24" ht="21" customHeight="1">
      <c r="B3" s="4"/>
      <c r="C3" s="190" t="s">
        <v>275</v>
      </c>
      <c r="D3" s="191"/>
      <c r="E3" s="191"/>
      <c r="F3" s="191"/>
      <c r="G3" s="191"/>
      <c r="H3" s="191"/>
      <c r="I3" s="191"/>
      <c r="J3" s="191"/>
      <c r="K3" s="191"/>
      <c r="L3" s="191"/>
      <c r="M3" s="191"/>
      <c r="N3" s="191"/>
      <c r="O3" s="191"/>
      <c r="P3" s="191"/>
      <c r="Q3" s="191"/>
      <c r="R3" s="191"/>
      <c r="S3" s="191"/>
      <c r="T3" s="191"/>
      <c r="U3" s="191"/>
      <c r="V3" s="191"/>
      <c r="W3" s="191"/>
      <c r="X3" s="5"/>
    </row>
    <row r="4" spans="2:24" ht="21" customHeight="1">
      <c r="B4" s="4"/>
      <c r="C4" s="191"/>
      <c r="D4" s="191"/>
      <c r="E4" s="191"/>
      <c r="F4" s="191"/>
      <c r="G4" s="191"/>
      <c r="H4" s="191"/>
      <c r="I4" s="191"/>
      <c r="J4" s="191"/>
      <c r="K4" s="191"/>
      <c r="L4" s="191"/>
      <c r="M4" s="191"/>
      <c r="N4" s="191"/>
      <c r="O4" s="191"/>
      <c r="P4" s="191"/>
      <c r="Q4" s="191"/>
      <c r="R4" s="191"/>
      <c r="S4" s="191"/>
      <c r="T4" s="191"/>
      <c r="U4" s="191"/>
      <c r="V4" s="191"/>
      <c r="W4" s="191"/>
      <c r="X4" s="5"/>
    </row>
    <row r="5" spans="2:24" ht="21" customHeight="1">
      <c r="B5" s="4"/>
      <c r="C5" s="6"/>
      <c r="D5" s="6"/>
      <c r="E5" s="6"/>
      <c r="F5" s="6"/>
      <c r="G5" s="6"/>
      <c r="H5" s="6"/>
      <c r="I5" s="6"/>
      <c r="J5" s="6"/>
      <c r="K5" s="6"/>
      <c r="L5" s="6"/>
      <c r="M5" s="6"/>
      <c r="N5" s="6"/>
      <c r="O5" s="6"/>
      <c r="P5" s="6"/>
      <c r="Q5" s="6"/>
      <c r="R5" s="6"/>
      <c r="S5" s="6"/>
      <c r="T5" s="6"/>
      <c r="U5" s="6"/>
      <c r="V5" s="6"/>
      <c r="W5" s="79" t="s">
        <v>34</v>
      </c>
      <c r="X5" s="5"/>
    </row>
    <row r="6" spans="2:24" ht="21" customHeight="1">
      <c r="B6" s="4"/>
      <c r="C6" s="6"/>
      <c r="D6" s="6"/>
      <c r="E6" s="6"/>
      <c r="F6" s="6"/>
      <c r="G6" s="6"/>
      <c r="H6" s="6"/>
      <c r="I6" s="6"/>
      <c r="J6" s="6"/>
      <c r="K6" s="6"/>
      <c r="L6" s="6"/>
      <c r="M6" s="6"/>
      <c r="N6" s="6"/>
      <c r="O6" s="6"/>
      <c r="P6" s="6"/>
      <c r="Q6" s="6"/>
      <c r="R6" s="6"/>
      <c r="S6" s="6"/>
      <c r="T6" s="6"/>
      <c r="U6" s="6"/>
      <c r="V6" s="6"/>
      <c r="W6" s="7" t="s">
        <v>285</v>
      </c>
      <c r="X6" s="5"/>
    </row>
    <row r="7" spans="2:24" ht="21" customHeight="1">
      <c r="B7" s="4"/>
      <c r="C7" s="176" t="s">
        <v>276</v>
      </c>
      <c r="D7" s="177"/>
      <c r="E7" s="177"/>
      <c r="F7" s="177"/>
      <c r="G7" s="177"/>
      <c r="H7" s="177"/>
      <c r="I7" s="177"/>
      <c r="J7" s="177"/>
      <c r="K7" s="177"/>
      <c r="L7" s="177"/>
      <c r="M7" s="177"/>
      <c r="N7" s="177"/>
      <c r="O7" s="177"/>
      <c r="P7" s="177"/>
      <c r="Q7" s="177"/>
      <c r="R7" s="177"/>
      <c r="S7" s="177"/>
      <c r="T7" s="177"/>
      <c r="U7" s="177"/>
      <c r="V7" s="177"/>
      <c r="W7" s="177"/>
      <c r="X7" s="5"/>
    </row>
    <row r="8" spans="2:24" ht="21" customHeight="1">
      <c r="B8" s="4"/>
      <c r="C8" s="177"/>
      <c r="D8" s="177"/>
      <c r="E8" s="177"/>
      <c r="F8" s="177"/>
      <c r="G8" s="177"/>
      <c r="H8" s="177"/>
      <c r="I8" s="177"/>
      <c r="J8" s="177"/>
      <c r="K8" s="177"/>
      <c r="L8" s="177"/>
      <c r="M8" s="177"/>
      <c r="N8" s="177"/>
      <c r="O8" s="177"/>
      <c r="P8" s="177"/>
      <c r="Q8" s="177"/>
      <c r="R8" s="177"/>
      <c r="S8" s="177"/>
      <c r="T8" s="177"/>
      <c r="U8" s="177"/>
      <c r="V8" s="177"/>
      <c r="W8" s="177"/>
      <c r="X8" s="5"/>
    </row>
    <row r="9" spans="2:24" ht="21" customHeight="1">
      <c r="B9" s="4"/>
      <c r="C9" s="177"/>
      <c r="D9" s="177"/>
      <c r="E9" s="177"/>
      <c r="F9" s="177"/>
      <c r="G9" s="177"/>
      <c r="H9" s="177"/>
      <c r="I9" s="177"/>
      <c r="J9" s="177"/>
      <c r="K9" s="177"/>
      <c r="L9" s="177"/>
      <c r="M9" s="177"/>
      <c r="N9" s="177"/>
      <c r="O9" s="177"/>
      <c r="P9" s="177"/>
      <c r="Q9" s="177"/>
      <c r="R9" s="177"/>
      <c r="S9" s="177"/>
      <c r="T9" s="177"/>
      <c r="U9" s="177"/>
      <c r="V9" s="177"/>
      <c r="W9" s="177"/>
      <c r="X9" s="5"/>
    </row>
    <row r="10" spans="2:24" ht="21" customHeight="1">
      <c r="B10" s="4"/>
      <c r="C10" s="177"/>
      <c r="D10" s="177"/>
      <c r="E10" s="177"/>
      <c r="F10" s="177"/>
      <c r="G10" s="177"/>
      <c r="H10" s="177"/>
      <c r="I10" s="177"/>
      <c r="J10" s="177"/>
      <c r="K10" s="177"/>
      <c r="L10" s="177"/>
      <c r="M10" s="177"/>
      <c r="N10" s="177"/>
      <c r="O10" s="177"/>
      <c r="P10" s="177"/>
      <c r="Q10" s="177"/>
      <c r="R10" s="177"/>
      <c r="S10" s="177"/>
      <c r="T10" s="177"/>
      <c r="U10" s="177"/>
      <c r="V10" s="177"/>
      <c r="W10" s="177"/>
      <c r="X10" s="5"/>
    </row>
    <row r="11" spans="2:24" ht="21" customHeight="1">
      <c r="B11" s="4"/>
      <c r="C11" s="177"/>
      <c r="D11" s="177"/>
      <c r="E11" s="177"/>
      <c r="F11" s="177"/>
      <c r="G11" s="177"/>
      <c r="H11" s="177"/>
      <c r="I11" s="177"/>
      <c r="J11" s="177"/>
      <c r="K11" s="177"/>
      <c r="L11" s="177"/>
      <c r="M11" s="177"/>
      <c r="N11" s="177"/>
      <c r="O11" s="177"/>
      <c r="P11" s="177"/>
      <c r="Q11" s="177"/>
      <c r="R11" s="177"/>
      <c r="S11" s="177"/>
      <c r="T11" s="177"/>
      <c r="U11" s="177"/>
      <c r="V11" s="177"/>
      <c r="W11" s="177"/>
      <c r="X11" s="5"/>
    </row>
    <row r="12" spans="2:24" ht="21" customHeight="1">
      <c r="B12" s="4"/>
      <c r="C12" s="177"/>
      <c r="D12" s="177"/>
      <c r="E12" s="177"/>
      <c r="F12" s="177"/>
      <c r="G12" s="177"/>
      <c r="H12" s="177"/>
      <c r="I12" s="177"/>
      <c r="J12" s="177"/>
      <c r="K12" s="177"/>
      <c r="L12" s="177"/>
      <c r="M12" s="177"/>
      <c r="N12" s="177"/>
      <c r="O12" s="177"/>
      <c r="P12" s="177"/>
      <c r="Q12" s="177"/>
      <c r="R12" s="177"/>
      <c r="S12" s="177"/>
      <c r="T12" s="177"/>
      <c r="U12" s="177"/>
      <c r="V12" s="177"/>
      <c r="W12" s="177"/>
      <c r="X12" s="5"/>
    </row>
    <row r="13" spans="2:24" ht="21" customHeight="1" thickBot="1">
      <c r="B13" s="4"/>
      <c r="C13" s="171"/>
      <c r="D13" s="171"/>
      <c r="E13" s="171"/>
      <c r="F13" s="171"/>
      <c r="G13" s="171"/>
      <c r="H13" s="171"/>
      <c r="I13" s="171"/>
      <c r="J13" s="171"/>
      <c r="K13" s="171"/>
      <c r="L13" s="171"/>
      <c r="M13" s="171"/>
      <c r="N13" s="171"/>
      <c r="O13" s="171"/>
      <c r="P13" s="171"/>
      <c r="Q13" s="171"/>
      <c r="R13" s="172"/>
      <c r="S13" s="173"/>
      <c r="T13" s="172"/>
      <c r="U13" s="173"/>
      <c r="V13" s="173"/>
      <c r="W13" s="173"/>
      <c r="X13" s="5"/>
    </row>
    <row r="14" spans="2:24" ht="21" customHeight="1" thickTop="1" thickBot="1">
      <c r="B14" s="4"/>
      <c r="C14" s="201" t="s">
        <v>35</v>
      </c>
      <c r="D14" s="202"/>
      <c r="E14" s="202"/>
      <c r="F14" s="202"/>
      <c r="G14" s="202"/>
      <c r="H14" s="202"/>
      <c r="I14" s="202"/>
      <c r="J14" s="202"/>
      <c r="K14" s="202"/>
      <c r="L14" s="202"/>
      <c r="M14" s="202"/>
      <c r="N14" s="202"/>
      <c r="O14" s="202"/>
      <c r="P14" s="202"/>
      <c r="Q14" s="202"/>
      <c r="R14" s="202"/>
      <c r="S14" s="202"/>
      <c r="T14" s="202"/>
      <c r="U14" s="202"/>
      <c r="V14" s="202"/>
      <c r="W14" s="203"/>
      <c r="X14" s="5"/>
    </row>
    <row r="15" spans="2:24" ht="21" customHeight="1">
      <c r="B15" s="4"/>
      <c r="C15" s="144">
        <v>1</v>
      </c>
      <c r="D15" s="204" t="s">
        <v>36</v>
      </c>
      <c r="E15" s="205"/>
      <c r="F15" s="205"/>
      <c r="G15" s="206"/>
      <c r="H15" s="215">
        <v>2024</v>
      </c>
      <c r="I15" s="216"/>
      <c r="J15" s="216"/>
      <c r="K15" s="40" t="s">
        <v>46</v>
      </c>
      <c r="L15" s="41" t="s">
        <v>251</v>
      </c>
      <c r="M15" s="40" t="s">
        <v>47</v>
      </c>
      <c r="N15" s="42">
        <v>30</v>
      </c>
      <c r="O15" s="40" t="s">
        <v>48</v>
      </c>
      <c r="P15" s="42"/>
      <c r="Q15" s="12"/>
      <c r="R15" s="12"/>
      <c r="S15" s="12"/>
      <c r="T15" s="12"/>
      <c r="U15" s="12"/>
      <c r="V15" s="12"/>
      <c r="W15" s="145"/>
      <c r="X15" s="5"/>
    </row>
    <row r="16" spans="2:24" ht="21" customHeight="1">
      <c r="B16" s="4"/>
      <c r="C16" s="198">
        <v>2</v>
      </c>
      <c r="D16" s="207" t="s">
        <v>37</v>
      </c>
      <c r="E16" s="208"/>
      <c r="F16" s="208"/>
      <c r="G16" s="209"/>
      <c r="H16" s="265" t="s">
        <v>252</v>
      </c>
      <c r="I16" s="266"/>
      <c r="J16" s="266"/>
      <c r="K16" s="266"/>
      <c r="L16" s="266"/>
      <c r="M16" s="266"/>
      <c r="N16" s="266"/>
      <c r="O16" s="266"/>
      <c r="P16" s="266"/>
      <c r="Q16" s="266"/>
      <c r="R16" s="266"/>
      <c r="S16" s="266"/>
      <c r="T16" s="266"/>
      <c r="U16" s="266"/>
      <c r="V16" s="266"/>
      <c r="W16" s="267"/>
      <c r="X16" s="5"/>
    </row>
    <row r="17" spans="2:28" ht="21" customHeight="1">
      <c r="B17" s="4"/>
      <c r="C17" s="199"/>
      <c r="D17" s="210"/>
      <c r="E17" s="211"/>
      <c r="F17" s="211"/>
      <c r="G17" s="212"/>
      <c r="H17" s="268"/>
      <c r="I17" s="269"/>
      <c r="J17" s="269"/>
      <c r="K17" s="269"/>
      <c r="L17" s="269"/>
      <c r="M17" s="269"/>
      <c r="N17" s="269"/>
      <c r="O17" s="269"/>
      <c r="P17" s="269"/>
      <c r="Q17" s="269"/>
      <c r="R17" s="269"/>
      <c r="S17" s="269"/>
      <c r="T17" s="269"/>
      <c r="U17" s="269"/>
      <c r="V17" s="269"/>
      <c r="W17" s="270"/>
      <c r="X17" s="5"/>
    </row>
    <row r="18" spans="2:28" ht="21" customHeight="1">
      <c r="B18" s="4"/>
      <c r="C18" s="198">
        <v>3</v>
      </c>
      <c r="D18" s="207" t="s">
        <v>38</v>
      </c>
      <c r="E18" s="209"/>
      <c r="F18" s="174" t="s">
        <v>39</v>
      </c>
      <c r="G18" s="175"/>
      <c r="H18" s="258" t="s">
        <v>253</v>
      </c>
      <c r="I18" s="259"/>
      <c r="J18" s="259"/>
      <c r="K18" s="259"/>
      <c r="L18" s="259"/>
      <c r="M18" s="259"/>
      <c r="N18" s="259"/>
      <c r="O18" s="259"/>
      <c r="P18" s="259"/>
      <c r="Q18" s="259"/>
      <c r="R18" s="259"/>
      <c r="S18" s="259"/>
      <c r="T18" s="259"/>
      <c r="U18" s="259"/>
      <c r="V18" s="259"/>
      <c r="W18" s="260"/>
      <c r="X18" s="5"/>
    </row>
    <row r="19" spans="2:28" ht="21" customHeight="1">
      <c r="B19" s="4"/>
      <c r="C19" s="200"/>
      <c r="D19" s="213"/>
      <c r="E19" s="214"/>
      <c r="F19" s="174" t="s">
        <v>40</v>
      </c>
      <c r="G19" s="175"/>
      <c r="H19" s="258" t="s">
        <v>254</v>
      </c>
      <c r="I19" s="259"/>
      <c r="J19" s="259"/>
      <c r="K19" s="259"/>
      <c r="L19" s="259"/>
      <c r="M19" s="259"/>
      <c r="N19" s="259"/>
      <c r="O19" s="259"/>
      <c r="P19" s="259"/>
      <c r="Q19" s="259"/>
      <c r="R19" s="259"/>
      <c r="S19" s="259"/>
      <c r="T19" s="259"/>
      <c r="U19" s="259"/>
      <c r="V19" s="259"/>
      <c r="W19" s="260"/>
      <c r="X19" s="5"/>
    </row>
    <row r="20" spans="2:28" ht="21" customHeight="1">
      <c r="B20" s="4"/>
      <c r="C20" s="200"/>
      <c r="D20" s="213"/>
      <c r="E20" s="214"/>
      <c r="F20" s="174" t="s">
        <v>41</v>
      </c>
      <c r="G20" s="175"/>
      <c r="H20" s="258" t="s">
        <v>255</v>
      </c>
      <c r="I20" s="259"/>
      <c r="J20" s="259"/>
      <c r="K20" s="259"/>
      <c r="L20" s="259"/>
      <c r="M20" s="259"/>
      <c r="N20" s="259"/>
      <c r="O20" s="259"/>
      <c r="P20" s="259"/>
      <c r="Q20" s="259"/>
      <c r="R20" s="259"/>
      <c r="S20" s="259"/>
      <c r="T20" s="259"/>
      <c r="U20" s="259"/>
      <c r="V20" s="259"/>
      <c r="W20" s="260"/>
      <c r="X20" s="5"/>
    </row>
    <row r="21" spans="2:28" ht="21" customHeight="1">
      <c r="B21" s="4"/>
      <c r="C21" s="200"/>
      <c r="D21" s="213"/>
      <c r="E21" s="214"/>
      <c r="F21" s="174" t="s">
        <v>42</v>
      </c>
      <c r="G21" s="175"/>
      <c r="H21" s="258" t="s">
        <v>256</v>
      </c>
      <c r="I21" s="259"/>
      <c r="J21" s="259"/>
      <c r="K21" s="259"/>
      <c r="L21" s="259"/>
      <c r="M21" s="259"/>
      <c r="N21" s="259"/>
      <c r="O21" s="259"/>
      <c r="P21" s="259"/>
      <c r="Q21" s="259"/>
      <c r="R21" s="259"/>
      <c r="S21" s="259"/>
      <c r="T21" s="259"/>
      <c r="U21" s="259"/>
      <c r="V21" s="259"/>
      <c r="W21" s="260"/>
      <c r="X21" s="5"/>
    </row>
    <row r="22" spans="2:28" ht="21" customHeight="1">
      <c r="B22" s="4"/>
      <c r="C22" s="200"/>
      <c r="D22" s="213"/>
      <c r="E22" s="214"/>
      <c r="F22" s="174" t="s">
        <v>43</v>
      </c>
      <c r="G22" s="175"/>
      <c r="H22" s="261" t="s">
        <v>257</v>
      </c>
      <c r="I22" s="259"/>
      <c r="J22" s="259"/>
      <c r="K22" s="259"/>
      <c r="L22" s="259"/>
      <c r="M22" s="259"/>
      <c r="N22" s="259"/>
      <c r="O22" s="259"/>
      <c r="P22" s="259"/>
      <c r="Q22" s="259"/>
      <c r="R22" s="259"/>
      <c r="S22" s="259"/>
      <c r="T22" s="259"/>
      <c r="U22" s="259"/>
      <c r="V22" s="259"/>
      <c r="W22" s="260"/>
      <c r="X22" s="5"/>
    </row>
    <row r="23" spans="2:28" ht="21" customHeight="1">
      <c r="B23" s="4"/>
      <c r="C23" s="199"/>
      <c r="D23" s="210"/>
      <c r="E23" s="212"/>
      <c r="F23" s="174" t="s">
        <v>44</v>
      </c>
      <c r="G23" s="175"/>
      <c r="H23" s="262" t="s">
        <v>258</v>
      </c>
      <c r="I23" s="263"/>
      <c r="J23" s="263"/>
      <c r="K23" s="263"/>
      <c r="L23" s="263"/>
      <c r="M23" s="263"/>
      <c r="N23" s="263"/>
      <c r="O23" s="263"/>
      <c r="P23" s="263"/>
      <c r="Q23" s="263"/>
      <c r="R23" s="263"/>
      <c r="S23" s="263"/>
      <c r="T23" s="263"/>
      <c r="U23" s="263"/>
      <c r="V23" s="263"/>
      <c r="W23" s="264"/>
      <c r="X23" s="5"/>
    </row>
    <row r="24" spans="2:28" ht="21" customHeight="1" thickBot="1">
      <c r="B24" s="4"/>
      <c r="C24" s="146">
        <v>4</v>
      </c>
      <c r="D24" s="184" t="s">
        <v>45</v>
      </c>
      <c r="E24" s="185"/>
      <c r="F24" s="185"/>
      <c r="G24" s="186"/>
      <c r="H24" s="255" t="s">
        <v>253</v>
      </c>
      <c r="I24" s="256"/>
      <c r="J24" s="256"/>
      <c r="K24" s="256"/>
      <c r="L24" s="256"/>
      <c r="M24" s="256"/>
      <c r="N24" s="256"/>
      <c r="O24" s="256"/>
      <c r="P24" s="256"/>
      <c r="Q24" s="256"/>
      <c r="R24" s="256"/>
      <c r="S24" s="256"/>
      <c r="T24" s="256"/>
      <c r="U24" s="256"/>
      <c r="V24" s="256"/>
      <c r="W24" s="257"/>
      <c r="X24" s="5"/>
    </row>
    <row r="25" spans="2:28" ht="21" customHeight="1" thickTop="1">
      <c r="B25" s="4"/>
      <c r="C25" s="43"/>
      <c r="D25" s="43"/>
      <c r="E25" s="43"/>
      <c r="F25" s="43"/>
      <c r="G25" s="43"/>
      <c r="H25" s="43"/>
      <c r="I25" s="8"/>
      <c r="J25" s="8"/>
      <c r="K25" s="8"/>
      <c r="L25" s="8"/>
      <c r="M25" s="8"/>
      <c r="N25" s="8"/>
      <c r="O25" s="8"/>
      <c r="P25" s="8"/>
      <c r="Q25" s="8"/>
      <c r="R25" s="8"/>
      <c r="S25" s="8"/>
      <c r="T25" s="8"/>
      <c r="U25" s="8"/>
      <c r="V25" s="8"/>
      <c r="W25" s="8"/>
      <c r="X25" s="5"/>
    </row>
    <row r="26" spans="2:28" ht="21" customHeight="1" thickBot="1">
      <c r="B26" s="4"/>
      <c r="C26" s="8"/>
      <c r="D26" s="8"/>
      <c r="E26" s="8"/>
      <c r="F26" s="8"/>
      <c r="G26" s="8"/>
      <c r="H26" s="8"/>
      <c r="I26" s="8"/>
      <c r="J26" s="8"/>
      <c r="K26" s="8"/>
      <c r="L26" s="8"/>
      <c r="M26" s="8"/>
      <c r="N26" s="8"/>
      <c r="O26" s="8"/>
      <c r="P26" s="8"/>
      <c r="Q26" s="8"/>
      <c r="R26" s="8"/>
      <c r="S26" s="8"/>
      <c r="T26" s="8"/>
      <c r="U26" s="8"/>
      <c r="V26" s="8"/>
      <c r="W26" s="8"/>
      <c r="X26" s="5"/>
    </row>
    <row r="27" spans="2:28" ht="21" customHeight="1" thickBot="1">
      <c r="B27" s="4"/>
      <c r="C27" s="178" t="s">
        <v>49</v>
      </c>
      <c r="D27" s="179"/>
      <c r="E27" s="179"/>
      <c r="F27" s="179"/>
      <c r="G27" s="179"/>
      <c r="H27" s="179"/>
      <c r="I27" s="179"/>
      <c r="J27" s="179"/>
      <c r="K27" s="179"/>
      <c r="L27" s="179"/>
      <c r="M27" s="179"/>
      <c r="N27" s="179"/>
      <c r="O27" s="179"/>
      <c r="P27" s="179"/>
      <c r="Q27" s="179"/>
      <c r="R27" s="179"/>
      <c r="S27" s="179"/>
      <c r="T27" s="179"/>
      <c r="U27" s="179"/>
      <c r="V27" s="179"/>
      <c r="W27" s="180"/>
      <c r="X27" s="5"/>
      <c r="AB27" s="24"/>
    </row>
    <row r="28" spans="2:28" ht="21" customHeight="1">
      <c r="B28" s="4"/>
      <c r="C28" s="253">
        <v>1</v>
      </c>
      <c r="D28" s="226" t="s">
        <v>0</v>
      </c>
      <c r="E28" s="227"/>
      <c r="F28" s="227"/>
      <c r="G28" s="228"/>
      <c r="H28" s="220" t="s">
        <v>50</v>
      </c>
      <c r="I28" s="221"/>
      <c r="J28" s="221"/>
      <c r="K28" s="221"/>
      <c r="L28" s="221"/>
      <c r="M28" s="221"/>
      <c r="N28" s="221"/>
      <c r="O28" s="221"/>
      <c r="P28" s="221"/>
      <c r="Q28" s="221"/>
      <c r="R28" s="221"/>
      <c r="S28" s="221"/>
      <c r="T28" s="221"/>
      <c r="U28" s="221"/>
      <c r="V28" s="221"/>
      <c r="W28" s="222"/>
      <c r="X28" s="5"/>
    </row>
    <row r="29" spans="2:28" ht="21" customHeight="1">
      <c r="B29" s="4"/>
      <c r="C29" s="254"/>
      <c r="D29" s="229"/>
      <c r="E29" s="230"/>
      <c r="F29" s="230"/>
      <c r="G29" s="231"/>
      <c r="H29" s="223"/>
      <c r="I29" s="224"/>
      <c r="J29" s="224"/>
      <c r="K29" s="224"/>
      <c r="L29" s="224"/>
      <c r="M29" s="224"/>
      <c r="N29" s="224"/>
      <c r="O29" s="224"/>
      <c r="P29" s="224"/>
      <c r="Q29" s="224"/>
      <c r="R29" s="224"/>
      <c r="S29" s="224"/>
      <c r="T29" s="224"/>
      <c r="U29" s="224"/>
      <c r="V29" s="224"/>
      <c r="W29" s="225"/>
      <c r="X29" s="5"/>
    </row>
    <row r="30" spans="2:28" ht="21" customHeight="1">
      <c r="B30" s="4"/>
      <c r="C30" s="217">
        <v>2</v>
      </c>
      <c r="D30" s="232" t="s">
        <v>277</v>
      </c>
      <c r="E30" s="233"/>
      <c r="F30" s="233"/>
      <c r="G30" s="234"/>
      <c r="H30" s="247" t="s">
        <v>51</v>
      </c>
      <c r="I30" s="248"/>
      <c r="J30" s="248"/>
      <c r="K30" s="248"/>
      <c r="L30" s="248"/>
      <c r="M30" s="248"/>
      <c r="N30" s="248"/>
      <c r="O30" s="248"/>
      <c r="P30" s="248"/>
      <c r="Q30" s="248"/>
      <c r="R30" s="248"/>
      <c r="S30" s="248"/>
      <c r="T30" s="248"/>
      <c r="U30" s="248"/>
      <c r="V30" s="248"/>
      <c r="W30" s="249"/>
      <c r="X30" s="5"/>
    </row>
    <row r="31" spans="2:28" ht="21" customHeight="1">
      <c r="B31" s="4"/>
      <c r="C31" s="218"/>
      <c r="D31" s="235"/>
      <c r="E31" s="236"/>
      <c r="F31" s="236"/>
      <c r="G31" s="237"/>
      <c r="H31" s="250"/>
      <c r="I31" s="251"/>
      <c r="J31" s="251"/>
      <c r="K31" s="251"/>
      <c r="L31" s="251"/>
      <c r="M31" s="251"/>
      <c r="N31" s="251"/>
      <c r="O31" s="251"/>
      <c r="P31" s="251"/>
      <c r="Q31" s="251"/>
      <c r="R31" s="251"/>
      <c r="S31" s="251"/>
      <c r="T31" s="251"/>
      <c r="U31" s="251"/>
      <c r="V31" s="251"/>
      <c r="W31" s="252"/>
      <c r="X31" s="5"/>
    </row>
    <row r="32" spans="2:28" ht="21" customHeight="1">
      <c r="B32" s="4"/>
      <c r="C32" s="218"/>
      <c r="D32" s="235"/>
      <c r="E32" s="236"/>
      <c r="F32" s="236"/>
      <c r="G32" s="237"/>
      <c r="H32" s="241" t="s">
        <v>199</v>
      </c>
      <c r="I32" s="242"/>
      <c r="J32" s="242"/>
      <c r="K32" s="242"/>
      <c r="L32" s="242"/>
      <c r="M32" s="242"/>
      <c r="N32" s="242"/>
      <c r="O32" s="242"/>
      <c r="P32" s="242"/>
      <c r="Q32" s="242"/>
      <c r="R32" s="242"/>
      <c r="S32" s="242"/>
      <c r="T32" s="242"/>
      <c r="U32" s="242"/>
      <c r="V32" s="242"/>
      <c r="W32" s="243"/>
      <c r="X32" s="5"/>
    </row>
    <row r="33" spans="2:27" ht="21" customHeight="1">
      <c r="B33" s="4"/>
      <c r="C33" s="218"/>
      <c r="D33" s="235"/>
      <c r="E33" s="236"/>
      <c r="F33" s="236"/>
      <c r="G33" s="237"/>
      <c r="H33" s="241" t="s">
        <v>198</v>
      </c>
      <c r="I33" s="242"/>
      <c r="J33" s="242"/>
      <c r="K33" s="242"/>
      <c r="L33" s="242"/>
      <c r="M33" s="242"/>
      <c r="N33" s="242"/>
      <c r="O33" s="242"/>
      <c r="P33" s="242"/>
      <c r="Q33" s="242"/>
      <c r="R33" s="242"/>
      <c r="S33" s="242"/>
      <c r="T33" s="242"/>
      <c r="U33" s="242"/>
      <c r="V33" s="242"/>
      <c r="W33" s="243"/>
      <c r="X33" s="5"/>
    </row>
    <row r="34" spans="2:27" ht="21" customHeight="1">
      <c r="B34" s="4"/>
      <c r="C34" s="218"/>
      <c r="D34" s="235"/>
      <c r="E34" s="236"/>
      <c r="F34" s="236"/>
      <c r="G34" s="237"/>
      <c r="H34" s="241" t="s">
        <v>200</v>
      </c>
      <c r="I34" s="242"/>
      <c r="J34" s="242"/>
      <c r="K34" s="242"/>
      <c r="L34" s="242"/>
      <c r="M34" s="242"/>
      <c r="N34" s="242"/>
      <c r="O34" s="242"/>
      <c r="P34" s="242"/>
      <c r="Q34" s="242"/>
      <c r="R34" s="242"/>
      <c r="S34" s="242"/>
      <c r="T34" s="242"/>
      <c r="U34" s="242"/>
      <c r="V34" s="242"/>
      <c r="W34" s="243"/>
      <c r="X34" s="5"/>
    </row>
    <row r="35" spans="2:27" ht="21" customHeight="1">
      <c r="B35" s="4"/>
      <c r="C35" s="218"/>
      <c r="D35" s="235"/>
      <c r="E35" s="236"/>
      <c r="F35" s="236"/>
      <c r="G35" s="237"/>
      <c r="H35" s="241" t="s">
        <v>201</v>
      </c>
      <c r="I35" s="242"/>
      <c r="J35" s="242"/>
      <c r="K35" s="242"/>
      <c r="L35" s="242"/>
      <c r="M35" s="242"/>
      <c r="N35" s="242"/>
      <c r="O35" s="242"/>
      <c r="P35" s="242"/>
      <c r="Q35" s="242"/>
      <c r="R35" s="242"/>
      <c r="S35" s="242"/>
      <c r="T35" s="242"/>
      <c r="U35" s="242"/>
      <c r="V35" s="242"/>
      <c r="W35" s="243"/>
      <c r="X35" s="5"/>
    </row>
    <row r="36" spans="2:27" ht="21" customHeight="1">
      <c r="B36" s="4"/>
      <c r="C36" s="254"/>
      <c r="D36" s="229"/>
      <c r="E36" s="230"/>
      <c r="F36" s="230"/>
      <c r="G36" s="231"/>
      <c r="H36" s="241" t="s">
        <v>202</v>
      </c>
      <c r="I36" s="242"/>
      <c r="J36" s="242"/>
      <c r="K36" s="242"/>
      <c r="L36" s="242"/>
      <c r="M36" s="242"/>
      <c r="N36" s="242"/>
      <c r="O36" s="242"/>
      <c r="P36" s="242"/>
      <c r="Q36" s="242"/>
      <c r="R36" s="242"/>
      <c r="S36" s="242"/>
      <c r="T36" s="242"/>
      <c r="U36" s="242"/>
      <c r="V36" s="242"/>
      <c r="W36" s="243"/>
      <c r="X36" s="5"/>
    </row>
    <row r="37" spans="2:27" ht="21" customHeight="1">
      <c r="B37" s="4"/>
      <c r="C37" s="217">
        <v>3</v>
      </c>
      <c r="D37" s="232" t="s">
        <v>1</v>
      </c>
      <c r="E37" s="233"/>
      <c r="F37" s="233"/>
      <c r="G37" s="234"/>
      <c r="H37" s="244" t="s">
        <v>52</v>
      </c>
      <c r="I37" s="245"/>
      <c r="J37" s="245"/>
      <c r="K37" s="245"/>
      <c r="L37" s="245"/>
      <c r="M37" s="245"/>
      <c r="N37" s="245"/>
      <c r="O37" s="245"/>
      <c r="P37" s="245"/>
      <c r="Q37" s="245"/>
      <c r="R37" s="245"/>
      <c r="S37" s="245"/>
      <c r="T37" s="245"/>
      <c r="U37" s="245"/>
      <c r="V37" s="245"/>
      <c r="W37" s="246"/>
      <c r="X37" s="5"/>
    </row>
    <row r="38" spans="2:27" ht="21" customHeight="1">
      <c r="B38" s="4"/>
      <c r="C38" s="218"/>
      <c r="D38" s="235"/>
      <c r="E38" s="236"/>
      <c r="F38" s="236"/>
      <c r="G38" s="237"/>
      <c r="H38" s="241" t="s">
        <v>53</v>
      </c>
      <c r="I38" s="242"/>
      <c r="J38" s="242"/>
      <c r="K38" s="242"/>
      <c r="L38" s="242"/>
      <c r="M38" s="242"/>
      <c r="N38" s="242"/>
      <c r="O38" s="242"/>
      <c r="P38" s="242"/>
      <c r="Q38" s="242"/>
      <c r="R38" s="242"/>
      <c r="S38" s="242"/>
      <c r="T38" s="242"/>
      <c r="U38" s="242"/>
      <c r="V38" s="242"/>
      <c r="W38" s="243"/>
      <c r="X38" s="5"/>
      <c r="AA38" s="24"/>
    </row>
    <row r="39" spans="2:27" ht="21" customHeight="1">
      <c r="B39" s="4"/>
      <c r="C39" s="218"/>
      <c r="D39" s="235"/>
      <c r="E39" s="236"/>
      <c r="F39" s="236"/>
      <c r="G39" s="237"/>
      <c r="H39" s="24" t="s">
        <v>23</v>
      </c>
      <c r="I39" s="25"/>
      <c r="J39" s="25"/>
      <c r="K39" s="25"/>
      <c r="L39" s="25"/>
      <c r="M39" s="25"/>
      <c r="N39" s="25"/>
      <c r="O39" s="25"/>
      <c r="P39" s="25"/>
      <c r="Q39" s="25"/>
      <c r="R39" s="25"/>
      <c r="S39" s="25"/>
      <c r="T39" s="25"/>
      <c r="U39" s="25"/>
      <c r="V39" s="25"/>
      <c r="W39" s="26"/>
      <c r="X39" s="5"/>
    </row>
    <row r="40" spans="2:27" ht="21" customHeight="1" thickBot="1">
      <c r="B40" s="4"/>
      <c r="C40" s="219"/>
      <c r="D40" s="238"/>
      <c r="E40" s="239"/>
      <c r="F40" s="239"/>
      <c r="G40" s="240"/>
      <c r="H40" s="27"/>
      <c r="I40" s="28"/>
      <c r="J40" s="28"/>
      <c r="K40" s="28"/>
      <c r="L40" s="28"/>
      <c r="M40" s="28"/>
      <c r="N40" s="28"/>
      <c r="O40" s="28"/>
      <c r="P40" s="28"/>
      <c r="Q40" s="28"/>
      <c r="R40" s="28"/>
      <c r="S40" s="28"/>
      <c r="T40" s="28"/>
      <c r="U40" s="28"/>
      <c r="V40" s="28"/>
      <c r="W40" s="29"/>
      <c r="X40" s="5"/>
    </row>
    <row r="41" spans="2:27" ht="21" customHeight="1">
      <c r="B41" s="4"/>
      <c r="C41" s="8"/>
      <c r="D41" s="8"/>
      <c r="E41" s="8"/>
      <c r="F41" s="8"/>
      <c r="G41" s="8"/>
      <c r="H41" s="8"/>
      <c r="I41" s="8"/>
      <c r="J41" s="8"/>
      <c r="K41" s="8"/>
      <c r="L41" s="8"/>
      <c r="M41" s="8"/>
      <c r="N41" s="8"/>
      <c r="O41" s="8"/>
      <c r="P41" s="8"/>
      <c r="Q41" s="8"/>
      <c r="R41" s="8"/>
      <c r="S41" s="8"/>
      <c r="T41" s="8"/>
      <c r="U41" s="8"/>
      <c r="V41" s="8"/>
      <c r="W41" s="8"/>
      <c r="X41" s="5"/>
    </row>
    <row r="42" spans="2:27" ht="21" customHeight="1">
      <c r="B42" s="4"/>
      <c r="C42" s="8"/>
      <c r="D42" s="8"/>
      <c r="E42" s="8"/>
      <c r="F42" s="8"/>
      <c r="G42" s="8"/>
      <c r="H42" s="8"/>
      <c r="I42" s="8"/>
      <c r="J42" s="8"/>
      <c r="K42" s="8"/>
      <c r="L42" s="8"/>
      <c r="M42" s="8"/>
      <c r="N42" s="8"/>
      <c r="O42" s="8"/>
      <c r="P42" s="8"/>
      <c r="Q42" s="8"/>
      <c r="R42" s="8"/>
      <c r="S42" s="8"/>
      <c r="T42" s="8"/>
      <c r="U42" s="8"/>
      <c r="V42" s="8"/>
      <c r="W42" s="8"/>
      <c r="X42" s="5"/>
    </row>
    <row r="43" spans="2:27" ht="21" customHeight="1" thickBot="1">
      <c r="B43" s="9"/>
      <c r="C43" s="10"/>
      <c r="D43" s="10"/>
      <c r="E43" s="10"/>
      <c r="F43" s="10"/>
      <c r="G43" s="10"/>
      <c r="H43" s="10"/>
      <c r="I43" s="10"/>
      <c r="J43" s="10"/>
      <c r="K43" s="10"/>
      <c r="L43" s="10"/>
      <c r="M43" s="10"/>
      <c r="N43" s="10"/>
      <c r="O43" s="10"/>
      <c r="P43" s="10"/>
      <c r="Q43" s="10"/>
      <c r="R43" s="10"/>
      <c r="S43" s="10"/>
      <c r="T43" s="10"/>
      <c r="U43" s="10"/>
      <c r="V43" s="10"/>
      <c r="W43" s="10"/>
      <c r="X43" s="11"/>
    </row>
  </sheetData>
  <sheetProtection algorithmName="SHA-512" hashValue="xYDIyG5HcdXYw0X14OdmQrYFRRK1aXUXowfpuk5J7Pvix9RMrMdtf5c69hEbhf5C5c3P3/qsfMbRvjpTJ0T4KQ==" saltValue="7k0kE/b1A82vsUM0wgkzfQ==" spinCount="100000" sheet="1" objects="1" scenarios="1"/>
  <protectedRanges>
    <protectedRange sqref="T13:W13" name="範囲2"/>
  </protectedRanges>
  <mergeCells count="43">
    <mergeCell ref="C16:C17"/>
    <mergeCell ref="D16:G17"/>
    <mergeCell ref="H16:W17"/>
    <mergeCell ref="C3:W4"/>
    <mergeCell ref="C14:W14"/>
    <mergeCell ref="D15:G15"/>
    <mergeCell ref="H15:J15"/>
    <mergeCell ref="R13:S13"/>
    <mergeCell ref="T13:W13"/>
    <mergeCell ref="C13:Q13"/>
    <mergeCell ref="C7:W12"/>
    <mergeCell ref="C18:C23"/>
    <mergeCell ref="D18:E23"/>
    <mergeCell ref="F18:G18"/>
    <mergeCell ref="H18:W18"/>
    <mergeCell ref="F19:G19"/>
    <mergeCell ref="H19:W19"/>
    <mergeCell ref="F20:G20"/>
    <mergeCell ref="H20:W20"/>
    <mergeCell ref="F21:G21"/>
    <mergeCell ref="H21:W21"/>
    <mergeCell ref="F22:G22"/>
    <mergeCell ref="H22:W22"/>
    <mergeCell ref="F23:G23"/>
    <mergeCell ref="H23:W23"/>
    <mergeCell ref="D24:G24"/>
    <mergeCell ref="H24:W24"/>
    <mergeCell ref="C27:W27"/>
    <mergeCell ref="C28:C29"/>
    <mergeCell ref="D28:G29"/>
    <mergeCell ref="H28:W29"/>
    <mergeCell ref="C37:C40"/>
    <mergeCell ref="D37:G40"/>
    <mergeCell ref="H37:W37"/>
    <mergeCell ref="H38:W38"/>
    <mergeCell ref="C30:C36"/>
    <mergeCell ref="D30:G36"/>
    <mergeCell ref="H30:W31"/>
    <mergeCell ref="H32:W32"/>
    <mergeCell ref="H33:W33"/>
    <mergeCell ref="H34:W34"/>
    <mergeCell ref="H35:W35"/>
    <mergeCell ref="H36:W36"/>
  </mergeCells>
  <phoneticPr fontId="1"/>
  <dataValidations count="3">
    <dataValidation type="whole" allowBlank="1" showInputMessage="1" showErrorMessage="1" sqref="H15" xr:uid="{CE61375A-D1D9-40AF-A51D-222BF5734836}">
      <formula1>2023</formula1>
      <formula2>2049</formula2>
    </dataValidation>
    <dataValidation type="list" allowBlank="1" showInputMessage="1" showErrorMessage="1" sqref="L15" xr:uid="{ACAE1247-2C39-4702-8469-878F2A2B1376}">
      <formula1>"Jan.,Feb.,Mar.,Apr.,May,June,July,Aug.,Sep.,Oct.,Nov.,Dec."</formula1>
    </dataValidation>
    <dataValidation imeMode="disabled" allowBlank="1" showInputMessage="1" showErrorMessage="1" sqref="H22:W22" xr:uid="{0DAF81EE-AE9D-467D-8E7E-AEE6C916E531}"/>
  </dataValidations>
  <hyperlinks>
    <hyperlink ref="H39" r:id="rId1" xr:uid="{7AFA73C3-AB73-44F5-AB58-B06A6ADA4058}"/>
  </hyperlinks>
  <pageMargins left="0.25" right="0.25" top="0.75" bottom="0.75" header="0.3" footer="0.3"/>
  <pageSetup paperSize="9" scale="76"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AD76D-A77D-4F83-9047-7B0D5C3D0BA8}">
  <sheetPr codeName="Sheet2">
    <tabColor rgb="FFFFC000"/>
  </sheetPr>
  <dimension ref="B1:X47"/>
  <sheetViews>
    <sheetView view="pageBreakPreview" zoomScaleNormal="100" zoomScaleSheetLayoutView="100" workbookViewId="0">
      <selection activeCell="W13" sqref="W13"/>
    </sheetView>
  </sheetViews>
  <sheetFormatPr defaultRowHeight="18.75"/>
  <cols>
    <col min="1" max="1" width="2.625" customWidth="1"/>
    <col min="2" max="24" width="4.625" customWidth="1"/>
  </cols>
  <sheetData>
    <row r="1" spans="2:24" ht="19.5" thickBot="1"/>
    <row r="2" spans="2:24" ht="21" customHeight="1">
      <c r="B2" s="1"/>
      <c r="C2" s="271" t="s">
        <v>54</v>
      </c>
      <c r="D2" s="272"/>
      <c r="E2" s="272"/>
      <c r="F2" s="272"/>
      <c r="G2" s="272"/>
      <c r="H2" s="272"/>
      <c r="I2" s="272"/>
      <c r="J2" s="272"/>
      <c r="K2" s="272"/>
      <c r="L2" s="272"/>
      <c r="M2" s="272"/>
      <c r="N2" s="272"/>
      <c r="O2" s="272"/>
      <c r="P2" s="272"/>
      <c r="Q2" s="272"/>
      <c r="R2" s="272"/>
      <c r="S2" s="272"/>
      <c r="T2" s="272"/>
      <c r="U2" s="272"/>
      <c r="V2" s="272"/>
      <c r="W2" s="272"/>
      <c r="X2" s="3"/>
    </row>
    <row r="3" spans="2:24" ht="21" customHeight="1">
      <c r="B3" s="4"/>
      <c r="C3" s="273"/>
      <c r="D3" s="273"/>
      <c r="E3" s="273"/>
      <c r="F3" s="273"/>
      <c r="G3" s="273"/>
      <c r="H3" s="273"/>
      <c r="I3" s="273"/>
      <c r="J3" s="273"/>
      <c r="K3" s="273"/>
      <c r="L3" s="273"/>
      <c r="M3" s="273"/>
      <c r="N3" s="273"/>
      <c r="O3" s="273"/>
      <c r="P3" s="273"/>
      <c r="Q3" s="273"/>
      <c r="R3" s="273"/>
      <c r="S3" s="273"/>
      <c r="T3" s="273"/>
      <c r="U3" s="273"/>
      <c r="V3" s="273"/>
      <c r="W3" s="273"/>
      <c r="X3" s="5"/>
    </row>
    <row r="4" spans="2:24" ht="21" customHeight="1" thickBot="1">
      <c r="B4" s="4"/>
      <c r="C4" s="8"/>
      <c r="D4" s="8"/>
      <c r="E4" s="8"/>
      <c r="F4" s="8"/>
      <c r="G4" s="8"/>
      <c r="H4" s="8"/>
      <c r="I4" s="8"/>
      <c r="J4" s="8"/>
      <c r="K4" s="8"/>
      <c r="L4" s="8"/>
      <c r="M4" s="8"/>
      <c r="N4" s="8"/>
      <c r="O4" s="8"/>
      <c r="P4" s="8"/>
      <c r="Q4" s="8"/>
      <c r="R4" s="8"/>
      <c r="S4" s="8"/>
      <c r="T4" s="8"/>
      <c r="U4" s="8"/>
      <c r="V4" s="8"/>
      <c r="W4" s="8"/>
      <c r="X4" s="5"/>
    </row>
    <row r="5" spans="2:24" ht="21" customHeight="1">
      <c r="B5" s="4"/>
      <c r="C5" s="274" t="s">
        <v>37</v>
      </c>
      <c r="D5" s="275"/>
      <c r="E5" s="275"/>
      <c r="F5" s="276"/>
      <c r="G5" s="280">
        <f>'① Request for Information'!H16</f>
        <v>0</v>
      </c>
      <c r="H5" s="281"/>
      <c r="I5" s="281"/>
      <c r="J5" s="281"/>
      <c r="K5" s="281"/>
      <c r="L5" s="281"/>
      <c r="M5" s="281"/>
      <c r="N5" s="281"/>
      <c r="O5" s="281"/>
      <c r="P5" s="281"/>
      <c r="Q5" s="281"/>
      <c r="R5" s="281"/>
      <c r="S5" s="281"/>
      <c r="T5" s="281"/>
      <c r="U5" s="281"/>
      <c r="V5" s="281"/>
      <c r="W5" s="282"/>
      <c r="X5" s="5"/>
    </row>
    <row r="6" spans="2:24" ht="21" customHeight="1" thickBot="1">
      <c r="B6" s="4"/>
      <c r="C6" s="277"/>
      <c r="D6" s="278"/>
      <c r="E6" s="278"/>
      <c r="F6" s="279"/>
      <c r="G6" s="283"/>
      <c r="H6" s="284"/>
      <c r="I6" s="284"/>
      <c r="J6" s="284"/>
      <c r="K6" s="284"/>
      <c r="L6" s="284"/>
      <c r="M6" s="284"/>
      <c r="N6" s="284"/>
      <c r="O6" s="284"/>
      <c r="P6" s="284"/>
      <c r="Q6" s="284"/>
      <c r="R6" s="284"/>
      <c r="S6" s="284"/>
      <c r="T6" s="284"/>
      <c r="U6" s="284"/>
      <c r="V6" s="284"/>
      <c r="W6" s="285"/>
      <c r="X6" s="5"/>
    </row>
    <row r="7" spans="2:24" ht="21" customHeight="1" thickBot="1">
      <c r="B7" s="4"/>
      <c r="C7" s="8"/>
      <c r="D7" s="8"/>
      <c r="E7" s="8"/>
      <c r="F7" s="8"/>
      <c r="G7" s="8"/>
      <c r="H7" s="8"/>
      <c r="I7" s="8"/>
      <c r="J7" s="8"/>
      <c r="K7" s="8"/>
      <c r="L7" s="8"/>
      <c r="M7" s="8"/>
      <c r="N7" s="8"/>
      <c r="O7" s="8"/>
      <c r="P7" s="8"/>
      <c r="Q7" s="8"/>
      <c r="R7" s="8"/>
      <c r="S7" s="8"/>
      <c r="T7" s="8"/>
      <c r="U7" s="8"/>
      <c r="V7" s="8"/>
      <c r="W7" s="8"/>
      <c r="X7" s="5"/>
    </row>
    <row r="8" spans="2:24" ht="21" customHeight="1">
      <c r="B8" s="4"/>
      <c r="C8" s="286" t="s">
        <v>36</v>
      </c>
      <c r="D8" s="287"/>
      <c r="E8" s="287"/>
      <c r="F8" s="288"/>
      <c r="G8" s="292" t="str">
        <f>IF('① Request for Information'!$N$15="","",'① Request for Information'!$H$15&amp;"."&amp;'① Request for Information'!$L$15&amp;'① Request for Information'!$N$15)</f>
        <v/>
      </c>
      <c r="H8" s="293"/>
      <c r="I8" s="293"/>
      <c r="J8" s="293"/>
      <c r="K8" s="293"/>
      <c r="L8" s="293"/>
      <c r="M8" s="293"/>
      <c r="N8" s="293"/>
      <c r="O8" s="293"/>
      <c r="P8" s="293"/>
      <c r="Q8" s="293"/>
      <c r="R8" s="293"/>
      <c r="S8" s="293"/>
      <c r="T8" s="293"/>
      <c r="U8" s="293"/>
      <c r="V8" s="293"/>
      <c r="W8" s="294"/>
      <c r="X8" s="5"/>
    </row>
    <row r="9" spans="2:24" ht="21" customHeight="1">
      <c r="B9" s="4"/>
      <c r="C9" s="289" t="s">
        <v>55</v>
      </c>
      <c r="D9" s="290"/>
      <c r="E9" s="290"/>
      <c r="F9" s="291"/>
      <c r="G9" s="292">
        <f>'① Request for Information'!H18</f>
        <v>0</v>
      </c>
      <c r="H9" s="293"/>
      <c r="I9" s="293"/>
      <c r="J9" s="293"/>
      <c r="K9" s="293"/>
      <c r="L9" s="293"/>
      <c r="M9" s="293"/>
      <c r="N9" s="293"/>
      <c r="O9" s="293"/>
      <c r="P9" s="293"/>
      <c r="Q9" s="293"/>
      <c r="R9" s="293"/>
      <c r="S9" s="293"/>
      <c r="T9" s="293"/>
      <c r="U9" s="293"/>
      <c r="V9" s="293"/>
      <c r="W9" s="294"/>
      <c r="X9" s="5"/>
    </row>
    <row r="10" spans="2:24" ht="21" customHeight="1">
      <c r="B10" s="4"/>
      <c r="C10" s="289" t="s">
        <v>56</v>
      </c>
      <c r="D10" s="290"/>
      <c r="E10" s="290"/>
      <c r="F10" s="291"/>
      <c r="G10" s="292">
        <f>'① Request for Information'!H19</f>
        <v>0</v>
      </c>
      <c r="H10" s="293"/>
      <c r="I10" s="293"/>
      <c r="J10" s="293"/>
      <c r="K10" s="293"/>
      <c r="L10" s="293"/>
      <c r="M10" s="293"/>
      <c r="N10" s="293"/>
      <c r="O10" s="293"/>
      <c r="P10" s="293"/>
      <c r="Q10" s="293"/>
      <c r="R10" s="293"/>
      <c r="S10" s="293"/>
      <c r="T10" s="293"/>
      <c r="U10" s="293"/>
      <c r="V10" s="293"/>
      <c r="W10" s="294"/>
      <c r="X10" s="5"/>
    </row>
    <row r="11" spans="2:24" ht="21" customHeight="1" thickBot="1">
      <c r="B11" s="4"/>
      <c r="C11" s="307" t="s">
        <v>41</v>
      </c>
      <c r="D11" s="308"/>
      <c r="E11" s="308"/>
      <c r="F11" s="309"/>
      <c r="G11" s="283">
        <f>'① Request for Information'!H20</f>
        <v>0</v>
      </c>
      <c r="H11" s="284"/>
      <c r="I11" s="284"/>
      <c r="J11" s="284"/>
      <c r="K11" s="284"/>
      <c r="L11" s="284"/>
      <c r="M11" s="284"/>
      <c r="N11" s="284"/>
      <c r="O11" s="284"/>
      <c r="P11" s="284"/>
      <c r="Q11" s="284"/>
      <c r="R11" s="284"/>
      <c r="S11" s="284"/>
      <c r="T11" s="284"/>
      <c r="U11" s="284"/>
      <c r="V11" s="284"/>
      <c r="W11" s="285"/>
      <c r="X11" s="5"/>
    </row>
    <row r="12" spans="2:24" ht="21" customHeight="1">
      <c r="B12" s="4"/>
      <c r="C12" s="8"/>
      <c r="D12" s="8"/>
      <c r="E12" s="8"/>
      <c r="F12" s="8"/>
      <c r="G12" s="8"/>
      <c r="H12" s="8"/>
      <c r="I12" s="8"/>
      <c r="J12" s="8"/>
      <c r="K12" s="8"/>
      <c r="L12" s="8"/>
      <c r="M12" s="8"/>
      <c r="N12" s="8"/>
      <c r="O12" s="8"/>
      <c r="P12" s="8"/>
      <c r="Q12" s="8"/>
      <c r="R12" s="8"/>
      <c r="S12" s="8"/>
      <c r="T12" s="8"/>
      <c r="U12" s="8"/>
      <c r="V12" s="8"/>
      <c r="W12" s="8"/>
      <c r="X12" s="5"/>
    </row>
    <row r="13" spans="2:24" ht="21" customHeight="1" thickBot="1">
      <c r="B13" s="4"/>
      <c r="C13" s="8"/>
      <c r="D13" s="8"/>
      <c r="E13" s="8"/>
      <c r="F13" s="8"/>
      <c r="G13" s="8"/>
      <c r="H13" s="8"/>
      <c r="I13" s="8"/>
      <c r="J13" s="8"/>
      <c r="K13" s="8"/>
      <c r="L13" s="8"/>
      <c r="M13" s="8"/>
      <c r="N13" s="8"/>
      <c r="O13" s="8"/>
      <c r="P13" s="8"/>
      <c r="Q13" s="8"/>
      <c r="R13" s="8"/>
      <c r="S13" s="8"/>
      <c r="T13" s="8"/>
      <c r="U13" s="8"/>
      <c r="V13" s="8"/>
      <c r="W13" s="8"/>
      <c r="X13" s="5"/>
    </row>
    <row r="14" spans="2:24" ht="21" customHeight="1" thickTop="1">
      <c r="B14" s="13"/>
      <c r="C14" s="295" t="s">
        <v>57</v>
      </c>
      <c r="D14" s="296"/>
      <c r="E14" s="296"/>
      <c r="F14" s="296"/>
      <c r="G14" s="296"/>
      <c r="H14" s="296"/>
      <c r="I14" s="296"/>
      <c r="J14" s="296"/>
      <c r="K14" s="297"/>
      <c r="L14" s="301"/>
      <c r="M14" s="302"/>
      <c r="N14" s="302"/>
      <c r="O14" s="302"/>
      <c r="P14" s="302"/>
      <c r="Q14" s="302"/>
      <c r="R14" s="302"/>
      <c r="S14" s="302"/>
      <c r="T14" s="302"/>
      <c r="U14" s="302"/>
      <c r="V14" s="302"/>
      <c r="W14" s="303"/>
      <c r="X14" s="5"/>
    </row>
    <row r="15" spans="2:24" ht="21" customHeight="1" thickBot="1">
      <c r="B15" s="13"/>
      <c r="C15" s="298"/>
      <c r="D15" s="299"/>
      <c r="E15" s="299"/>
      <c r="F15" s="299"/>
      <c r="G15" s="299"/>
      <c r="H15" s="299"/>
      <c r="I15" s="299"/>
      <c r="J15" s="299"/>
      <c r="K15" s="300"/>
      <c r="L15" s="304"/>
      <c r="M15" s="305"/>
      <c r="N15" s="305"/>
      <c r="O15" s="305"/>
      <c r="P15" s="305"/>
      <c r="Q15" s="305"/>
      <c r="R15" s="305"/>
      <c r="S15" s="305"/>
      <c r="T15" s="305"/>
      <c r="U15" s="305"/>
      <c r="V15" s="305"/>
      <c r="W15" s="306"/>
      <c r="X15" s="5"/>
    </row>
    <row r="16" spans="2:24" ht="21" customHeight="1" thickTop="1">
      <c r="B16" s="4"/>
      <c r="C16" s="43"/>
      <c r="D16" s="43"/>
      <c r="E16" s="43"/>
      <c r="F16" s="43"/>
      <c r="G16" s="43"/>
      <c r="H16" s="43"/>
      <c r="I16" s="43"/>
      <c r="J16" s="80" t="s">
        <v>278</v>
      </c>
      <c r="K16" s="43"/>
      <c r="L16" s="43"/>
      <c r="M16" s="43"/>
      <c r="N16" s="43"/>
      <c r="O16" s="43"/>
      <c r="P16" s="43"/>
      <c r="Q16" s="43"/>
      <c r="R16" s="43"/>
      <c r="S16" s="43"/>
      <c r="T16" s="43"/>
      <c r="U16" s="43"/>
      <c r="V16" s="43"/>
      <c r="W16" s="43"/>
      <c r="X16" s="5"/>
    </row>
    <row r="17" spans="2:24" ht="21" customHeight="1">
      <c r="B17" s="4"/>
      <c r="C17" s="327" t="s">
        <v>58</v>
      </c>
      <c r="D17" s="328"/>
      <c r="E17" s="328"/>
      <c r="F17" s="328"/>
      <c r="G17" s="328"/>
      <c r="H17" s="328"/>
      <c r="I17" s="328"/>
      <c r="J17" s="328"/>
      <c r="K17" s="328"/>
      <c r="L17" s="328"/>
      <c r="M17" s="328"/>
      <c r="N17" s="328"/>
      <c r="O17" s="328"/>
      <c r="P17" s="328"/>
      <c r="Q17" s="328"/>
      <c r="R17" s="328"/>
      <c r="S17" s="328"/>
      <c r="T17" s="328"/>
      <c r="U17" s="328"/>
      <c r="V17" s="328"/>
      <c r="W17" s="328"/>
      <c r="X17" s="5"/>
    </row>
    <row r="18" spans="2:24" ht="21" customHeight="1">
      <c r="B18" s="4"/>
      <c r="C18" s="343" t="s">
        <v>59</v>
      </c>
      <c r="D18" s="344"/>
      <c r="E18" s="344"/>
      <c r="F18" s="344"/>
      <c r="G18" s="344"/>
      <c r="H18" s="344"/>
      <c r="I18" s="344"/>
      <c r="J18" s="344"/>
      <c r="K18" s="344"/>
      <c r="L18" s="344"/>
      <c r="M18" s="344"/>
      <c r="N18" s="344"/>
      <c r="O18" s="344"/>
      <c r="P18" s="344"/>
      <c r="Q18" s="344"/>
      <c r="R18" s="344"/>
      <c r="S18" s="344"/>
      <c r="T18" s="344"/>
      <c r="U18" s="344"/>
      <c r="V18" s="344"/>
      <c r="W18" s="344"/>
      <c r="X18" s="5"/>
    </row>
    <row r="19" spans="2:24" ht="21" customHeight="1">
      <c r="B19" s="4"/>
      <c r="C19" s="344"/>
      <c r="D19" s="344"/>
      <c r="E19" s="344"/>
      <c r="F19" s="344"/>
      <c r="G19" s="344"/>
      <c r="H19" s="344"/>
      <c r="I19" s="344"/>
      <c r="J19" s="344"/>
      <c r="K19" s="344"/>
      <c r="L19" s="344"/>
      <c r="M19" s="344"/>
      <c r="N19" s="344"/>
      <c r="O19" s="344"/>
      <c r="P19" s="344"/>
      <c r="Q19" s="344"/>
      <c r="R19" s="344"/>
      <c r="S19" s="344"/>
      <c r="T19" s="344"/>
      <c r="U19" s="344"/>
      <c r="V19" s="344"/>
      <c r="W19" s="344"/>
      <c r="X19" s="5"/>
    </row>
    <row r="20" spans="2:24" ht="21" customHeight="1">
      <c r="B20" s="4"/>
      <c r="C20" s="344"/>
      <c r="D20" s="344"/>
      <c r="E20" s="344"/>
      <c r="F20" s="344"/>
      <c r="G20" s="344"/>
      <c r="H20" s="344"/>
      <c r="I20" s="344"/>
      <c r="J20" s="344"/>
      <c r="K20" s="344"/>
      <c r="L20" s="344"/>
      <c r="M20" s="344"/>
      <c r="N20" s="344"/>
      <c r="O20" s="344"/>
      <c r="P20" s="344"/>
      <c r="Q20" s="344"/>
      <c r="R20" s="344"/>
      <c r="S20" s="344"/>
      <c r="T20" s="344"/>
      <c r="U20" s="344"/>
      <c r="V20" s="344"/>
      <c r="W20" s="344"/>
      <c r="X20" s="5"/>
    </row>
    <row r="21" spans="2:24" ht="21" customHeight="1" thickBot="1">
      <c r="B21" s="4"/>
      <c r="C21" s="345"/>
      <c r="D21" s="345"/>
      <c r="E21" s="345"/>
      <c r="F21" s="345"/>
      <c r="G21" s="345"/>
      <c r="H21" s="345"/>
      <c r="I21" s="345"/>
      <c r="J21" s="345"/>
      <c r="K21" s="345"/>
      <c r="L21" s="345"/>
      <c r="M21" s="345"/>
      <c r="N21" s="345"/>
      <c r="O21" s="345"/>
      <c r="P21" s="345"/>
      <c r="Q21" s="345"/>
      <c r="R21" s="345"/>
      <c r="S21" s="345"/>
      <c r="T21" s="345"/>
      <c r="U21" s="345"/>
      <c r="V21" s="345"/>
      <c r="W21" s="345"/>
      <c r="X21" s="5"/>
    </row>
    <row r="22" spans="2:24" ht="21" customHeight="1">
      <c r="B22" s="4"/>
      <c r="C22" s="329" t="s">
        <v>2</v>
      </c>
      <c r="D22" s="330"/>
      <c r="E22" s="329" t="s">
        <v>138</v>
      </c>
      <c r="F22" s="335"/>
      <c r="G22" s="335"/>
      <c r="H22" s="335"/>
      <c r="I22" s="335"/>
      <c r="J22" s="335"/>
      <c r="K22" s="335"/>
      <c r="L22" s="335"/>
      <c r="M22" s="335"/>
      <c r="N22" s="335"/>
      <c r="O22" s="335"/>
      <c r="P22" s="335"/>
      <c r="Q22" s="335"/>
      <c r="R22" s="335"/>
      <c r="S22" s="335"/>
      <c r="T22" s="330"/>
      <c r="U22" s="314" t="s">
        <v>139</v>
      </c>
      <c r="V22" s="275"/>
      <c r="W22" s="276"/>
      <c r="X22" s="5"/>
    </row>
    <row r="23" spans="2:24" ht="21" customHeight="1" thickBot="1">
      <c r="B23" s="4"/>
      <c r="C23" s="331"/>
      <c r="D23" s="332"/>
      <c r="E23" s="331"/>
      <c r="F23" s="336"/>
      <c r="G23" s="336"/>
      <c r="H23" s="336"/>
      <c r="I23" s="336"/>
      <c r="J23" s="336"/>
      <c r="K23" s="336"/>
      <c r="L23" s="336"/>
      <c r="M23" s="336"/>
      <c r="N23" s="336"/>
      <c r="O23" s="336"/>
      <c r="P23" s="336"/>
      <c r="Q23" s="336"/>
      <c r="R23" s="336"/>
      <c r="S23" s="336"/>
      <c r="T23" s="332"/>
      <c r="U23" s="277"/>
      <c r="V23" s="278"/>
      <c r="W23" s="279"/>
      <c r="X23" s="5"/>
    </row>
    <row r="24" spans="2:24" ht="21" customHeight="1">
      <c r="B24" s="4"/>
      <c r="C24" s="333">
        <v>1</v>
      </c>
      <c r="D24" s="334"/>
      <c r="E24" s="337" t="s">
        <v>60</v>
      </c>
      <c r="F24" s="338"/>
      <c r="G24" s="338"/>
      <c r="H24" s="338"/>
      <c r="I24" s="338"/>
      <c r="J24" s="338"/>
      <c r="K24" s="338"/>
      <c r="L24" s="338"/>
      <c r="M24" s="338"/>
      <c r="N24" s="338"/>
      <c r="O24" s="338"/>
      <c r="P24" s="338"/>
      <c r="Q24" s="338"/>
      <c r="R24" s="338"/>
      <c r="S24" s="338"/>
      <c r="T24" s="339"/>
      <c r="U24" s="315" t="s">
        <v>64</v>
      </c>
      <c r="V24" s="316"/>
      <c r="W24" s="317"/>
      <c r="X24" s="5"/>
    </row>
    <row r="25" spans="2:24" ht="21" customHeight="1">
      <c r="B25" s="4"/>
      <c r="C25" s="312"/>
      <c r="D25" s="313"/>
      <c r="E25" s="340"/>
      <c r="F25" s="341"/>
      <c r="G25" s="341"/>
      <c r="H25" s="341"/>
      <c r="I25" s="341"/>
      <c r="J25" s="341"/>
      <c r="K25" s="341"/>
      <c r="L25" s="341"/>
      <c r="M25" s="341"/>
      <c r="N25" s="341"/>
      <c r="O25" s="341"/>
      <c r="P25" s="341"/>
      <c r="Q25" s="341"/>
      <c r="R25" s="341"/>
      <c r="S25" s="341"/>
      <c r="T25" s="342"/>
      <c r="U25" s="318"/>
      <c r="V25" s="319"/>
      <c r="W25" s="320"/>
      <c r="X25" s="5"/>
    </row>
    <row r="26" spans="2:24" ht="21" customHeight="1">
      <c r="B26" s="4"/>
      <c r="C26" s="310">
        <v>2</v>
      </c>
      <c r="D26" s="311"/>
      <c r="E26" s="321" t="s">
        <v>61</v>
      </c>
      <c r="F26" s="322"/>
      <c r="G26" s="322"/>
      <c r="H26" s="322"/>
      <c r="I26" s="322"/>
      <c r="J26" s="322"/>
      <c r="K26" s="322"/>
      <c r="L26" s="322"/>
      <c r="M26" s="322"/>
      <c r="N26" s="322"/>
      <c r="O26" s="322"/>
      <c r="P26" s="322"/>
      <c r="Q26" s="322"/>
      <c r="R26" s="322"/>
      <c r="S26" s="322"/>
      <c r="T26" s="323"/>
      <c r="U26" s="315" t="s">
        <v>64</v>
      </c>
      <c r="V26" s="316"/>
      <c r="W26" s="317"/>
      <c r="X26" s="5"/>
    </row>
    <row r="27" spans="2:24" ht="21" customHeight="1">
      <c r="B27" s="4"/>
      <c r="C27" s="312"/>
      <c r="D27" s="313"/>
      <c r="E27" s="324"/>
      <c r="F27" s="325"/>
      <c r="G27" s="325"/>
      <c r="H27" s="325"/>
      <c r="I27" s="325"/>
      <c r="J27" s="325"/>
      <c r="K27" s="325"/>
      <c r="L27" s="325"/>
      <c r="M27" s="325"/>
      <c r="N27" s="325"/>
      <c r="O27" s="325"/>
      <c r="P27" s="325"/>
      <c r="Q27" s="325"/>
      <c r="R27" s="325"/>
      <c r="S27" s="325"/>
      <c r="T27" s="326"/>
      <c r="U27" s="318"/>
      <c r="V27" s="319"/>
      <c r="W27" s="320"/>
      <c r="X27" s="5"/>
    </row>
    <row r="28" spans="2:24" ht="21" customHeight="1">
      <c r="B28" s="4"/>
      <c r="C28" s="310">
        <v>3</v>
      </c>
      <c r="D28" s="311"/>
      <c r="E28" s="321" t="s">
        <v>62</v>
      </c>
      <c r="F28" s="322"/>
      <c r="G28" s="322"/>
      <c r="H28" s="322"/>
      <c r="I28" s="322"/>
      <c r="J28" s="322"/>
      <c r="K28" s="322"/>
      <c r="L28" s="322"/>
      <c r="M28" s="322"/>
      <c r="N28" s="322"/>
      <c r="O28" s="322"/>
      <c r="P28" s="322"/>
      <c r="Q28" s="322"/>
      <c r="R28" s="322"/>
      <c r="S28" s="322"/>
      <c r="T28" s="323"/>
      <c r="U28" s="315" t="s">
        <v>64</v>
      </c>
      <c r="V28" s="316"/>
      <c r="W28" s="317"/>
      <c r="X28" s="5"/>
    </row>
    <row r="29" spans="2:24" ht="21" customHeight="1">
      <c r="B29" s="4"/>
      <c r="C29" s="312"/>
      <c r="D29" s="313"/>
      <c r="E29" s="324"/>
      <c r="F29" s="325"/>
      <c r="G29" s="325"/>
      <c r="H29" s="325"/>
      <c r="I29" s="325"/>
      <c r="J29" s="325"/>
      <c r="K29" s="325"/>
      <c r="L29" s="325"/>
      <c r="M29" s="325"/>
      <c r="N29" s="325"/>
      <c r="O29" s="325"/>
      <c r="P29" s="325"/>
      <c r="Q29" s="325"/>
      <c r="R29" s="325"/>
      <c r="S29" s="325"/>
      <c r="T29" s="326"/>
      <c r="U29" s="318"/>
      <c r="V29" s="319"/>
      <c r="W29" s="320"/>
      <c r="X29" s="5"/>
    </row>
    <row r="30" spans="2:24" ht="21" customHeight="1">
      <c r="B30" s="4"/>
      <c r="C30" s="310">
        <v>4</v>
      </c>
      <c r="D30" s="311"/>
      <c r="E30" s="364" t="s">
        <v>63</v>
      </c>
      <c r="F30" s="365"/>
      <c r="G30" s="365"/>
      <c r="H30" s="365"/>
      <c r="I30" s="365"/>
      <c r="J30" s="365"/>
      <c r="K30" s="365"/>
      <c r="L30" s="365"/>
      <c r="M30" s="365"/>
      <c r="N30" s="365"/>
      <c r="O30" s="365"/>
      <c r="P30" s="365"/>
      <c r="Q30" s="365"/>
      <c r="R30" s="365"/>
      <c r="S30" s="365"/>
      <c r="T30" s="366"/>
      <c r="U30" s="370" t="s">
        <v>3</v>
      </c>
      <c r="V30" s="370"/>
      <c r="W30" s="311"/>
      <c r="X30" s="5"/>
    </row>
    <row r="31" spans="2:24" ht="21" customHeight="1">
      <c r="B31" s="4"/>
      <c r="C31" s="312"/>
      <c r="D31" s="313"/>
      <c r="E31" s="367"/>
      <c r="F31" s="368"/>
      <c r="G31" s="368"/>
      <c r="H31" s="368"/>
      <c r="I31" s="368"/>
      <c r="J31" s="368"/>
      <c r="K31" s="368"/>
      <c r="L31" s="368"/>
      <c r="M31" s="368"/>
      <c r="N31" s="368"/>
      <c r="O31" s="368"/>
      <c r="P31" s="368"/>
      <c r="Q31" s="368"/>
      <c r="R31" s="368"/>
      <c r="S31" s="368"/>
      <c r="T31" s="369"/>
      <c r="U31" s="371"/>
      <c r="V31" s="371"/>
      <c r="W31" s="313"/>
      <c r="X31" s="5"/>
    </row>
    <row r="32" spans="2:24" ht="21" customHeight="1">
      <c r="B32" s="4"/>
      <c r="C32" s="333">
        <v>5</v>
      </c>
      <c r="D32" s="334"/>
      <c r="E32" s="357" t="s">
        <v>232</v>
      </c>
      <c r="F32" s="358"/>
      <c r="G32" s="358"/>
      <c r="H32" s="358"/>
      <c r="I32" s="358"/>
      <c r="J32" s="358"/>
      <c r="K32" s="358"/>
      <c r="L32" s="358"/>
      <c r="M32" s="358"/>
      <c r="N32" s="358"/>
      <c r="O32" s="358"/>
      <c r="P32" s="358"/>
      <c r="Q32" s="358"/>
      <c r="R32" s="358"/>
      <c r="S32" s="358"/>
      <c r="T32" s="359"/>
      <c r="U32" s="372"/>
      <c r="V32" s="372"/>
      <c r="W32" s="373"/>
      <c r="X32" s="5"/>
    </row>
    <row r="33" spans="2:24" ht="21" customHeight="1">
      <c r="B33" s="4"/>
      <c r="C33" s="333"/>
      <c r="D33" s="334"/>
      <c r="E33" s="360"/>
      <c r="F33" s="358"/>
      <c r="G33" s="358"/>
      <c r="H33" s="358"/>
      <c r="I33" s="358"/>
      <c r="J33" s="358"/>
      <c r="K33" s="358"/>
      <c r="L33" s="358"/>
      <c r="M33" s="358"/>
      <c r="N33" s="358"/>
      <c r="O33" s="358"/>
      <c r="P33" s="358"/>
      <c r="Q33" s="358"/>
      <c r="R33" s="358"/>
      <c r="S33" s="358"/>
      <c r="T33" s="359"/>
      <c r="U33" s="372"/>
      <c r="V33" s="372"/>
      <c r="W33" s="373"/>
      <c r="X33" s="5"/>
    </row>
    <row r="34" spans="2:24" ht="21" customHeight="1">
      <c r="B34" s="4"/>
      <c r="C34" s="333"/>
      <c r="D34" s="334"/>
      <c r="E34" s="360"/>
      <c r="F34" s="358"/>
      <c r="G34" s="358"/>
      <c r="H34" s="358"/>
      <c r="I34" s="358"/>
      <c r="J34" s="358"/>
      <c r="K34" s="358"/>
      <c r="L34" s="358"/>
      <c r="M34" s="358"/>
      <c r="N34" s="358"/>
      <c r="O34" s="358"/>
      <c r="P34" s="358"/>
      <c r="Q34" s="358"/>
      <c r="R34" s="358"/>
      <c r="S34" s="358"/>
      <c r="T34" s="359"/>
      <c r="U34" s="372"/>
      <c r="V34" s="372"/>
      <c r="W34" s="373"/>
      <c r="X34" s="5"/>
    </row>
    <row r="35" spans="2:24" ht="21" customHeight="1">
      <c r="B35" s="4"/>
      <c r="C35" s="333"/>
      <c r="D35" s="334"/>
      <c r="E35" s="360"/>
      <c r="F35" s="358"/>
      <c r="G35" s="358"/>
      <c r="H35" s="358"/>
      <c r="I35" s="358"/>
      <c r="J35" s="358"/>
      <c r="K35" s="358"/>
      <c r="L35" s="358"/>
      <c r="M35" s="358"/>
      <c r="N35" s="358"/>
      <c r="O35" s="358"/>
      <c r="P35" s="358"/>
      <c r="Q35" s="358"/>
      <c r="R35" s="358"/>
      <c r="S35" s="358"/>
      <c r="T35" s="359"/>
      <c r="U35" s="372"/>
      <c r="V35" s="372"/>
      <c r="W35" s="373"/>
      <c r="X35" s="5"/>
    </row>
    <row r="36" spans="2:24" ht="21" customHeight="1">
      <c r="B36" s="4"/>
      <c r="C36" s="333"/>
      <c r="D36" s="334"/>
      <c r="E36" s="360"/>
      <c r="F36" s="358"/>
      <c r="G36" s="358"/>
      <c r="H36" s="358"/>
      <c r="I36" s="358"/>
      <c r="J36" s="358"/>
      <c r="K36" s="358"/>
      <c r="L36" s="358"/>
      <c r="M36" s="358"/>
      <c r="N36" s="358"/>
      <c r="O36" s="358"/>
      <c r="P36" s="358"/>
      <c r="Q36" s="358"/>
      <c r="R36" s="358"/>
      <c r="S36" s="358"/>
      <c r="T36" s="359"/>
      <c r="U36" s="372"/>
      <c r="V36" s="372"/>
      <c r="W36" s="373"/>
      <c r="X36" s="5"/>
    </row>
    <row r="37" spans="2:24" ht="21" customHeight="1">
      <c r="B37" s="4"/>
      <c r="C37" s="333"/>
      <c r="D37" s="334"/>
      <c r="E37" s="360"/>
      <c r="F37" s="358"/>
      <c r="G37" s="358"/>
      <c r="H37" s="358"/>
      <c r="I37" s="358"/>
      <c r="J37" s="358"/>
      <c r="K37" s="358"/>
      <c r="L37" s="358"/>
      <c r="M37" s="358"/>
      <c r="N37" s="358"/>
      <c r="O37" s="358"/>
      <c r="P37" s="358"/>
      <c r="Q37" s="358"/>
      <c r="R37" s="358"/>
      <c r="S37" s="358"/>
      <c r="T37" s="359"/>
      <c r="U37" s="372"/>
      <c r="V37" s="372"/>
      <c r="W37" s="373"/>
      <c r="X37" s="5"/>
    </row>
    <row r="38" spans="2:24" ht="42" customHeight="1" thickBot="1">
      <c r="B38" s="4"/>
      <c r="C38" s="355"/>
      <c r="D38" s="356"/>
      <c r="E38" s="361"/>
      <c r="F38" s="362"/>
      <c r="G38" s="362"/>
      <c r="H38" s="362"/>
      <c r="I38" s="362"/>
      <c r="J38" s="362"/>
      <c r="K38" s="362"/>
      <c r="L38" s="362"/>
      <c r="M38" s="362"/>
      <c r="N38" s="362"/>
      <c r="O38" s="362"/>
      <c r="P38" s="362"/>
      <c r="Q38" s="362"/>
      <c r="R38" s="362"/>
      <c r="S38" s="362"/>
      <c r="T38" s="363"/>
      <c r="U38" s="374"/>
      <c r="V38" s="374"/>
      <c r="W38" s="375"/>
      <c r="X38" s="5"/>
    </row>
    <row r="39" spans="2:24" ht="21" customHeight="1">
      <c r="B39" s="4"/>
      <c r="C39" s="379" t="s">
        <v>65</v>
      </c>
      <c r="D39" s="379"/>
      <c r="E39" s="379"/>
      <c r="F39" s="379"/>
      <c r="G39" s="379"/>
      <c r="H39" s="379"/>
      <c r="I39" s="379"/>
      <c r="J39" s="379"/>
      <c r="K39" s="379"/>
      <c r="L39" s="379"/>
      <c r="M39" s="379"/>
      <c r="N39" s="379"/>
      <c r="O39" s="379"/>
      <c r="P39" s="379"/>
      <c r="Q39" s="379"/>
      <c r="R39" s="379"/>
      <c r="S39" s="379"/>
      <c r="T39" s="379"/>
      <c r="U39" s="379"/>
      <c r="V39" s="379"/>
      <c r="W39" s="379"/>
      <c r="X39" s="5"/>
    </row>
    <row r="40" spans="2:24" ht="21" customHeight="1">
      <c r="B40" s="4"/>
      <c r="C40" s="380"/>
      <c r="D40" s="380"/>
      <c r="E40" s="380"/>
      <c r="F40" s="380"/>
      <c r="G40" s="380"/>
      <c r="H40" s="380"/>
      <c r="I40" s="380"/>
      <c r="J40" s="380"/>
      <c r="K40" s="380"/>
      <c r="L40" s="380"/>
      <c r="M40" s="380"/>
      <c r="N40" s="380"/>
      <c r="O40" s="380"/>
      <c r="P40" s="380"/>
      <c r="Q40" s="380"/>
      <c r="R40" s="380"/>
      <c r="S40" s="380"/>
      <c r="T40" s="380"/>
      <c r="U40" s="380"/>
      <c r="V40" s="380"/>
      <c r="W40" s="380"/>
      <c r="X40" s="5"/>
    </row>
    <row r="41" spans="2:24" ht="21" customHeight="1" thickBot="1">
      <c r="B41" s="4"/>
      <c r="C41" s="24" t="s">
        <v>24</v>
      </c>
      <c r="D41" s="8"/>
      <c r="E41" s="8"/>
      <c r="F41" s="8"/>
      <c r="G41" s="8"/>
      <c r="H41" s="8"/>
      <c r="I41" s="8"/>
      <c r="J41" s="8"/>
      <c r="K41" s="8"/>
      <c r="L41" s="8"/>
      <c r="M41" s="8"/>
      <c r="N41" s="8"/>
      <c r="O41" s="8"/>
      <c r="P41" s="8"/>
      <c r="Q41" s="8"/>
      <c r="R41" s="8"/>
      <c r="S41" s="8"/>
      <c r="T41" s="8"/>
      <c r="U41" s="8"/>
      <c r="V41" s="8"/>
      <c r="W41" s="8"/>
      <c r="X41" s="5"/>
    </row>
    <row r="42" spans="2:24" ht="21" customHeight="1">
      <c r="B42" s="4"/>
      <c r="C42" s="376" t="s">
        <v>66</v>
      </c>
      <c r="D42" s="377"/>
      <c r="E42" s="377"/>
      <c r="F42" s="377"/>
      <c r="G42" s="377"/>
      <c r="H42" s="377"/>
      <c r="I42" s="377"/>
      <c r="J42" s="377"/>
      <c r="K42" s="377"/>
      <c r="L42" s="377"/>
      <c r="M42" s="377"/>
      <c r="N42" s="377"/>
      <c r="O42" s="377"/>
      <c r="P42" s="377"/>
      <c r="Q42" s="377"/>
      <c r="R42" s="377"/>
      <c r="S42" s="377"/>
      <c r="T42" s="377"/>
      <c r="U42" s="377"/>
      <c r="V42" s="377"/>
      <c r="W42" s="378"/>
      <c r="X42" s="5"/>
    </row>
    <row r="43" spans="2:24" ht="21" customHeight="1">
      <c r="B43" s="4"/>
      <c r="C43" s="346"/>
      <c r="D43" s="347"/>
      <c r="E43" s="347"/>
      <c r="F43" s="347"/>
      <c r="G43" s="347"/>
      <c r="H43" s="347"/>
      <c r="I43" s="347"/>
      <c r="J43" s="347"/>
      <c r="K43" s="347"/>
      <c r="L43" s="347"/>
      <c r="M43" s="347"/>
      <c r="N43" s="347"/>
      <c r="O43" s="347"/>
      <c r="P43" s="347"/>
      <c r="Q43" s="347"/>
      <c r="R43" s="347"/>
      <c r="S43" s="347"/>
      <c r="T43" s="347"/>
      <c r="U43" s="347"/>
      <c r="V43" s="347"/>
      <c r="W43" s="348"/>
      <c r="X43" s="5"/>
    </row>
    <row r="44" spans="2:24" ht="21" customHeight="1">
      <c r="B44" s="4"/>
      <c r="C44" s="349"/>
      <c r="D44" s="350"/>
      <c r="E44" s="350"/>
      <c r="F44" s="350"/>
      <c r="G44" s="350"/>
      <c r="H44" s="350"/>
      <c r="I44" s="350"/>
      <c r="J44" s="350"/>
      <c r="K44" s="350"/>
      <c r="L44" s="350"/>
      <c r="M44" s="350"/>
      <c r="N44" s="350"/>
      <c r="O44" s="350"/>
      <c r="P44" s="350"/>
      <c r="Q44" s="350"/>
      <c r="R44" s="350"/>
      <c r="S44" s="350"/>
      <c r="T44" s="350"/>
      <c r="U44" s="350"/>
      <c r="V44" s="350"/>
      <c r="W44" s="351"/>
      <c r="X44" s="5"/>
    </row>
    <row r="45" spans="2:24" ht="21" customHeight="1">
      <c r="B45" s="4"/>
      <c r="C45" s="349"/>
      <c r="D45" s="350"/>
      <c r="E45" s="350"/>
      <c r="F45" s="350"/>
      <c r="G45" s="350"/>
      <c r="H45" s="350"/>
      <c r="I45" s="350"/>
      <c r="J45" s="350"/>
      <c r="K45" s="350"/>
      <c r="L45" s="350"/>
      <c r="M45" s="350"/>
      <c r="N45" s="350"/>
      <c r="O45" s="350"/>
      <c r="P45" s="350"/>
      <c r="Q45" s="350"/>
      <c r="R45" s="350"/>
      <c r="S45" s="350"/>
      <c r="T45" s="350"/>
      <c r="U45" s="350"/>
      <c r="V45" s="350"/>
      <c r="W45" s="351"/>
      <c r="X45" s="5"/>
    </row>
    <row r="46" spans="2:24" ht="19.5" thickBot="1">
      <c r="B46" s="4"/>
      <c r="C46" s="352"/>
      <c r="D46" s="353"/>
      <c r="E46" s="353"/>
      <c r="F46" s="353"/>
      <c r="G46" s="353"/>
      <c r="H46" s="353"/>
      <c r="I46" s="353"/>
      <c r="J46" s="353"/>
      <c r="K46" s="353"/>
      <c r="L46" s="353"/>
      <c r="M46" s="353"/>
      <c r="N46" s="353"/>
      <c r="O46" s="353"/>
      <c r="P46" s="353"/>
      <c r="Q46" s="353"/>
      <c r="R46" s="353"/>
      <c r="S46" s="353"/>
      <c r="T46" s="353"/>
      <c r="U46" s="353"/>
      <c r="V46" s="353"/>
      <c r="W46" s="354"/>
      <c r="X46" s="5"/>
    </row>
    <row r="47" spans="2:24" ht="19.5" thickBot="1">
      <c r="B47" s="9"/>
      <c r="C47" s="10"/>
      <c r="D47" s="10"/>
      <c r="E47" s="10"/>
      <c r="F47" s="10"/>
      <c r="G47" s="10"/>
      <c r="H47" s="10"/>
      <c r="I47" s="10"/>
      <c r="J47" s="10"/>
      <c r="K47" s="10"/>
      <c r="L47" s="10"/>
      <c r="M47" s="10"/>
      <c r="N47" s="10"/>
      <c r="O47" s="10"/>
      <c r="P47" s="10"/>
      <c r="Q47" s="10"/>
      <c r="R47" s="10"/>
      <c r="S47" s="10"/>
      <c r="T47" s="10"/>
      <c r="U47" s="10"/>
      <c r="V47" s="10"/>
      <c r="W47" s="10"/>
      <c r="X47" s="11"/>
    </row>
  </sheetData>
  <sheetProtection algorithmName="SHA-512" hashValue="MuKjOXWRaJgV5QoI0T1DviYLtLHdtdfpL1PJuyS1k0YLEBpsNoXcPQkw97kdoaFcMuSV9zTgP8Gckd0O5Y14Ug==" saltValue="GkczAXAaFI2YTRNdpiZvAw==" spinCount="100000" sheet="1" objects="1" scenarios="1"/>
  <protectedRanges>
    <protectedRange sqref="L14:W15 C43:W46" name="範囲1"/>
  </protectedRanges>
  <mergeCells count="36">
    <mergeCell ref="C43:W46"/>
    <mergeCell ref="C30:D31"/>
    <mergeCell ref="C32:D38"/>
    <mergeCell ref="E32:T38"/>
    <mergeCell ref="E30:T31"/>
    <mergeCell ref="U30:W31"/>
    <mergeCell ref="U32:W38"/>
    <mergeCell ref="C42:W42"/>
    <mergeCell ref="C39:W40"/>
    <mergeCell ref="C17:W17"/>
    <mergeCell ref="C22:D23"/>
    <mergeCell ref="C24:D25"/>
    <mergeCell ref="C26:D27"/>
    <mergeCell ref="E22:T23"/>
    <mergeCell ref="E24:T25"/>
    <mergeCell ref="E26:T27"/>
    <mergeCell ref="C18:W21"/>
    <mergeCell ref="C28:D29"/>
    <mergeCell ref="U22:W23"/>
    <mergeCell ref="U24:W25"/>
    <mergeCell ref="U26:W27"/>
    <mergeCell ref="U28:W29"/>
    <mergeCell ref="E28:T29"/>
    <mergeCell ref="G10:W10"/>
    <mergeCell ref="G11:W11"/>
    <mergeCell ref="C14:K15"/>
    <mergeCell ref="L14:W15"/>
    <mergeCell ref="C10:F10"/>
    <mergeCell ref="C11:F11"/>
    <mergeCell ref="C2:W3"/>
    <mergeCell ref="C5:F6"/>
    <mergeCell ref="G5:W6"/>
    <mergeCell ref="C8:F8"/>
    <mergeCell ref="C9:F9"/>
    <mergeCell ref="G8:W8"/>
    <mergeCell ref="G9:W9"/>
  </mergeCells>
  <phoneticPr fontId="1"/>
  <conditionalFormatting sqref="G5:W6 G8:W8 G10:W11">
    <cfRule type="cellIs" dxfId="372" priority="3" operator="equal">
      <formula>0</formula>
    </cfRule>
  </conditionalFormatting>
  <conditionalFormatting sqref="G9:W9">
    <cfRule type="cellIs" dxfId="371" priority="1" operator="equal">
      <formula>0</formula>
    </cfRule>
  </conditionalFormatting>
  <dataValidations count="1">
    <dataValidation type="list" allowBlank="1" showInputMessage="1" showErrorMessage="1" sqref="L14:W15" xr:uid="{A85A83E8-8AF7-4FC2-AEC6-365710172D74}">
      <formula1>"Does not contain, Contains some, Does not contain above threshold, Not used intentionally"</formula1>
    </dataValidation>
  </dataValidations>
  <hyperlinks>
    <hyperlink ref="C41" r:id="rId1" xr:uid="{07CCCA57-F4E7-40E9-91E3-26617B394BD3}"/>
  </hyperlinks>
  <pageMargins left="0.7" right="0.7" top="0.75" bottom="0.75" header="0.3" footer="0.3"/>
  <pageSetup paperSize="9" scale="72"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2BB47B-E895-434A-87CB-20CCE37B6865}">
  <dimension ref="B1:X47"/>
  <sheetViews>
    <sheetView view="pageBreakPreview" zoomScaleNormal="100" zoomScaleSheetLayoutView="100" workbookViewId="0">
      <selection activeCell="AA18" sqref="AA18"/>
    </sheetView>
  </sheetViews>
  <sheetFormatPr defaultRowHeight="18.75"/>
  <cols>
    <col min="1" max="1" width="2.625" style="39" customWidth="1"/>
    <col min="2" max="24" width="4.625" style="39" customWidth="1"/>
    <col min="25" max="16384" width="9" style="39"/>
  </cols>
  <sheetData>
    <row r="1" spans="2:24" ht="19.5" thickBot="1"/>
    <row r="2" spans="2:24" ht="21" customHeight="1">
      <c r="B2" s="1"/>
      <c r="C2" s="271" t="s">
        <v>54</v>
      </c>
      <c r="D2" s="272"/>
      <c r="E2" s="272"/>
      <c r="F2" s="272"/>
      <c r="G2" s="272"/>
      <c r="H2" s="272"/>
      <c r="I2" s="272"/>
      <c r="J2" s="272"/>
      <c r="K2" s="272"/>
      <c r="L2" s="272"/>
      <c r="M2" s="272"/>
      <c r="N2" s="272"/>
      <c r="O2" s="272"/>
      <c r="P2" s="272"/>
      <c r="Q2" s="272"/>
      <c r="R2" s="272"/>
      <c r="S2" s="272"/>
      <c r="T2" s="272"/>
      <c r="U2" s="272"/>
      <c r="V2" s="272"/>
      <c r="W2" s="272"/>
      <c r="X2" s="3"/>
    </row>
    <row r="3" spans="2:24" ht="21" customHeight="1">
      <c r="B3" s="4"/>
      <c r="C3" s="273"/>
      <c r="D3" s="273"/>
      <c r="E3" s="273"/>
      <c r="F3" s="273"/>
      <c r="G3" s="273"/>
      <c r="H3" s="273"/>
      <c r="I3" s="273"/>
      <c r="J3" s="273"/>
      <c r="K3" s="273"/>
      <c r="L3" s="273"/>
      <c r="M3" s="273"/>
      <c r="N3" s="273"/>
      <c r="O3" s="273"/>
      <c r="P3" s="273"/>
      <c r="Q3" s="273"/>
      <c r="R3" s="273"/>
      <c r="S3" s="273"/>
      <c r="T3" s="273"/>
      <c r="U3" s="273"/>
      <c r="V3" s="273"/>
      <c r="W3" s="273"/>
      <c r="X3" s="5"/>
    </row>
    <row r="4" spans="2:24" ht="21" customHeight="1" thickBot="1">
      <c r="B4" s="4"/>
      <c r="C4" s="8"/>
      <c r="D4" s="8"/>
      <c r="E4" s="8"/>
      <c r="F4" s="8"/>
      <c r="G4" s="8"/>
      <c r="H4" s="8"/>
      <c r="I4" s="8"/>
      <c r="J4" s="8"/>
      <c r="K4" s="8"/>
      <c r="L4" s="8"/>
      <c r="M4" s="8"/>
      <c r="N4" s="8"/>
      <c r="O4" s="8"/>
      <c r="P4" s="8"/>
      <c r="Q4" s="8"/>
      <c r="R4" s="8"/>
      <c r="S4" s="8"/>
      <c r="T4" s="8"/>
      <c r="U4" s="8"/>
      <c r="V4" s="8"/>
      <c r="W4" s="8"/>
      <c r="X4" s="5"/>
    </row>
    <row r="5" spans="2:24" ht="21" customHeight="1">
      <c r="B5" s="4"/>
      <c r="C5" s="274" t="s">
        <v>37</v>
      </c>
      <c r="D5" s="275"/>
      <c r="E5" s="275"/>
      <c r="F5" s="276"/>
      <c r="G5" s="280" t="str">
        <f>'① Request for Information (Exp)'!H16</f>
        <v>daicolor1-123</v>
      </c>
      <c r="H5" s="281"/>
      <c r="I5" s="281"/>
      <c r="J5" s="281"/>
      <c r="K5" s="281"/>
      <c r="L5" s="281"/>
      <c r="M5" s="281"/>
      <c r="N5" s="281"/>
      <c r="O5" s="281"/>
      <c r="P5" s="281"/>
      <c r="Q5" s="281"/>
      <c r="R5" s="281"/>
      <c r="S5" s="281"/>
      <c r="T5" s="281"/>
      <c r="U5" s="281"/>
      <c r="V5" s="281"/>
      <c r="W5" s="282"/>
      <c r="X5" s="5"/>
    </row>
    <row r="6" spans="2:24" ht="21" customHeight="1" thickBot="1">
      <c r="B6" s="4"/>
      <c r="C6" s="277"/>
      <c r="D6" s="278"/>
      <c r="E6" s="278"/>
      <c r="F6" s="279"/>
      <c r="G6" s="283"/>
      <c r="H6" s="284"/>
      <c r="I6" s="284"/>
      <c r="J6" s="284"/>
      <c r="K6" s="284"/>
      <c r="L6" s="284"/>
      <c r="M6" s="284"/>
      <c r="N6" s="284"/>
      <c r="O6" s="284"/>
      <c r="P6" s="284"/>
      <c r="Q6" s="284"/>
      <c r="R6" s="284"/>
      <c r="S6" s="284"/>
      <c r="T6" s="284"/>
      <c r="U6" s="284"/>
      <c r="V6" s="284"/>
      <c r="W6" s="285"/>
      <c r="X6" s="5"/>
    </row>
    <row r="7" spans="2:24" ht="21" customHeight="1" thickBot="1">
      <c r="B7" s="4"/>
      <c r="C7" s="8"/>
      <c r="D7" s="8"/>
      <c r="E7" s="8"/>
      <c r="F7" s="8"/>
      <c r="G7" s="8"/>
      <c r="H7" s="8"/>
      <c r="I7" s="8"/>
      <c r="J7" s="8"/>
      <c r="K7" s="8"/>
      <c r="L7" s="8"/>
      <c r="M7" s="8"/>
      <c r="N7" s="8"/>
      <c r="O7" s="8"/>
      <c r="P7" s="8"/>
      <c r="Q7" s="8"/>
      <c r="R7" s="8"/>
      <c r="S7" s="8"/>
      <c r="T7" s="8"/>
      <c r="U7" s="8"/>
      <c r="V7" s="8"/>
      <c r="W7" s="8"/>
      <c r="X7" s="5"/>
    </row>
    <row r="8" spans="2:24" ht="21" customHeight="1">
      <c r="B8" s="4"/>
      <c r="C8" s="286" t="s">
        <v>36</v>
      </c>
      <c r="D8" s="287"/>
      <c r="E8" s="287"/>
      <c r="F8" s="288"/>
      <c r="G8" s="292" t="str">
        <f>IF('① Request for Information (Exp)'!$N$15="","",'① Request for Information (Exp)'!$H$15&amp;"."&amp;'① Request for Information (Exp)'!$L$15&amp;'① Request for Information (Exp)'!$N$15)</f>
        <v>2024.July30</v>
      </c>
      <c r="H8" s="293"/>
      <c r="I8" s="293"/>
      <c r="J8" s="293"/>
      <c r="K8" s="293"/>
      <c r="L8" s="293"/>
      <c r="M8" s="293"/>
      <c r="N8" s="293"/>
      <c r="O8" s="293"/>
      <c r="P8" s="293"/>
      <c r="Q8" s="293"/>
      <c r="R8" s="293"/>
      <c r="S8" s="293"/>
      <c r="T8" s="293"/>
      <c r="U8" s="293"/>
      <c r="V8" s="293"/>
      <c r="W8" s="294"/>
      <c r="X8" s="5"/>
    </row>
    <row r="9" spans="2:24" ht="21" customHeight="1">
      <c r="B9" s="4"/>
      <c r="C9" s="289" t="s">
        <v>55</v>
      </c>
      <c r="D9" s="290"/>
      <c r="E9" s="290"/>
      <c r="F9" s="291"/>
      <c r="G9" s="292" t="str">
        <f>'① Request for Information (Exp)'!H18</f>
        <v>Dainichiseika Color &amp; Chemicals Mfg. Co., Ltd.</v>
      </c>
      <c r="H9" s="293"/>
      <c r="I9" s="293"/>
      <c r="J9" s="293"/>
      <c r="K9" s="293"/>
      <c r="L9" s="293"/>
      <c r="M9" s="293"/>
      <c r="N9" s="293"/>
      <c r="O9" s="293"/>
      <c r="P9" s="293"/>
      <c r="Q9" s="293"/>
      <c r="R9" s="293"/>
      <c r="S9" s="293"/>
      <c r="T9" s="293"/>
      <c r="U9" s="293"/>
      <c r="V9" s="293"/>
      <c r="W9" s="294"/>
      <c r="X9" s="5"/>
    </row>
    <row r="10" spans="2:24" ht="21" customHeight="1">
      <c r="B10" s="4"/>
      <c r="C10" s="289" t="s">
        <v>56</v>
      </c>
      <c r="D10" s="290"/>
      <c r="E10" s="290"/>
      <c r="F10" s="291"/>
      <c r="G10" s="292" t="str">
        <f>'① Request for Information (Exp)'!H19</f>
        <v>Quality Products Supervisory Department, CSR/ESG Promotion Group Headquarters</v>
      </c>
      <c r="H10" s="293"/>
      <c r="I10" s="293"/>
      <c r="J10" s="293"/>
      <c r="K10" s="293"/>
      <c r="L10" s="293"/>
      <c r="M10" s="293"/>
      <c r="N10" s="293"/>
      <c r="O10" s="293"/>
      <c r="P10" s="293"/>
      <c r="Q10" s="293"/>
      <c r="R10" s="293"/>
      <c r="S10" s="293"/>
      <c r="T10" s="293"/>
      <c r="U10" s="293"/>
      <c r="V10" s="293"/>
      <c r="W10" s="294"/>
      <c r="X10" s="5"/>
    </row>
    <row r="11" spans="2:24" ht="21" customHeight="1" thickBot="1">
      <c r="B11" s="4"/>
      <c r="C11" s="307" t="s">
        <v>41</v>
      </c>
      <c r="D11" s="308"/>
      <c r="E11" s="308"/>
      <c r="F11" s="309"/>
      <c r="G11" s="283" t="str">
        <f>'① Request for Information (Exp)'!H20</f>
        <v>Taro Dainichi</v>
      </c>
      <c r="H11" s="284"/>
      <c r="I11" s="284"/>
      <c r="J11" s="284"/>
      <c r="K11" s="284"/>
      <c r="L11" s="284"/>
      <c r="M11" s="284"/>
      <c r="N11" s="284"/>
      <c r="O11" s="284"/>
      <c r="P11" s="284"/>
      <c r="Q11" s="284"/>
      <c r="R11" s="284"/>
      <c r="S11" s="284"/>
      <c r="T11" s="284"/>
      <c r="U11" s="284"/>
      <c r="V11" s="284"/>
      <c r="W11" s="285"/>
      <c r="X11" s="5"/>
    </row>
    <row r="12" spans="2:24" ht="21" customHeight="1">
      <c r="B12" s="4"/>
      <c r="C12" s="8"/>
      <c r="D12" s="8"/>
      <c r="E12" s="8"/>
      <c r="F12" s="8"/>
      <c r="G12" s="8"/>
      <c r="H12" s="8"/>
      <c r="I12" s="8"/>
      <c r="J12" s="8"/>
      <c r="K12" s="8"/>
      <c r="L12" s="8"/>
      <c r="M12" s="8"/>
      <c r="N12" s="8"/>
      <c r="O12" s="8"/>
      <c r="P12" s="8"/>
      <c r="Q12" s="8"/>
      <c r="R12" s="8"/>
      <c r="S12" s="8"/>
      <c r="T12" s="8"/>
      <c r="U12" s="8"/>
      <c r="V12" s="8"/>
      <c r="W12" s="8"/>
      <c r="X12" s="5"/>
    </row>
    <row r="13" spans="2:24" ht="21" customHeight="1" thickBot="1">
      <c r="B13" s="4"/>
      <c r="C13" s="8"/>
      <c r="D13" s="8"/>
      <c r="E13" s="8"/>
      <c r="F13" s="8"/>
      <c r="G13" s="8"/>
      <c r="H13" s="8"/>
      <c r="I13" s="8"/>
      <c r="J13" s="8"/>
      <c r="K13" s="8"/>
      <c r="L13" s="8"/>
      <c r="M13" s="8"/>
      <c r="N13" s="8"/>
      <c r="O13" s="8"/>
      <c r="P13" s="8"/>
      <c r="Q13" s="8"/>
      <c r="R13" s="8"/>
      <c r="S13" s="8"/>
      <c r="T13" s="8"/>
      <c r="U13" s="8"/>
      <c r="V13" s="8"/>
      <c r="W13" s="8"/>
      <c r="X13" s="5"/>
    </row>
    <row r="14" spans="2:24" ht="21" customHeight="1" thickTop="1">
      <c r="B14" s="13"/>
      <c r="C14" s="295" t="s">
        <v>57</v>
      </c>
      <c r="D14" s="296"/>
      <c r="E14" s="296"/>
      <c r="F14" s="296"/>
      <c r="G14" s="296"/>
      <c r="H14" s="296"/>
      <c r="I14" s="296"/>
      <c r="J14" s="296"/>
      <c r="K14" s="297"/>
      <c r="L14" s="301" t="s">
        <v>286</v>
      </c>
      <c r="M14" s="302"/>
      <c r="N14" s="302"/>
      <c r="O14" s="302"/>
      <c r="P14" s="302"/>
      <c r="Q14" s="302"/>
      <c r="R14" s="302"/>
      <c r="S14" s="302"/>
      <c r="T14" s="302"/>
      <c r="U14" s="302"/>
      <c r="V14" s="302"/>
      <c r="W14" s="303"/>
      <c r="X14" s="5"/>
    </row>
    <row r="15" spans="2:24" ht="21" customHeight="1" thickBot="1">
      <c r="B15" s="13"/>
      <c r="C15" s="298"/>
      <c r="D15" s="299"/>
      <c r="E15" s="299"/>
      <c r="F15" s="299"/>
      <c r="G15" s="299"/>
      <c r="H15" s="299"/>
      <c r="I15" s="299"/>
      <c r="J15" s="299"/>
      <c r="K15" s="300"/>
      <c r="L15" s="304"/>
      <c r="M15" s="305"/>
      <c r="N15" s="305"/>
      <c r="O15" s="305"/>
      <c r="P15" s="305"/>
      <c r="Q15" s="305"/>
      <c r="R15" s="305"/>
      <c r="S15" s="305"/>
      <c r="T15" s="305"/>
      <c r="U15" s="305"/>
      <c r="V15" s="305"/>
      <c r="W15" s="306"/>
      <c r="X15" s="5"/>
    </row>
    <row r="16" spans="2:24" ht="21" customHeight="1" thickTop="1">
      <c r="B16" s="4"/>
      <c r="C16" s="43"/>
      <c r="D16" s="43"/>
      <c r="E16" s="43"/>
      <c r="F16" s="43"/>
      <c r="G16" s="43"/>
      <c r="H16" s="43"/>
      <c r="I16" s="43"/>
      <c r="J16" s="80" t="s">
        <v>278</v>
      </c>
      <c r="K16" s="43"/>
      <c r="L16" s="43"/>
      <c r="M16" s="43"/>
      <c r="N16" s="43"/>
      <c r="O16" s="43"/>
      <c r="P16" s="43"/>
      <c r="Q16" s="43"/>
      <c r="R16" s="43"/>
      <c r="S16" s="43"/>
      <c r="T16" s="43"/>
      <c r="U16" s="43"/>
      <c r="V16" s="43"/>
      <c r="W16" s="43"/>
      <c r="X16" s="5"/>
    </row>
    <row r="17" spans="2:24" ht="21" customHeight="1">
      <c r="B17" s="4"/>
      <c r="C17" s="327" t="s">
        <v>58</v>
      </c>
      <c r="D17" s="328"/>
      <c r="E17" s="328"/>
      <c r="F17" s="328"/>
      <c r="G17" s="328"/>
      <c r="H17" s="328"/>
      <c r="I17" s="328"/>
      <c r="J17" s="328"/>
      <c r="K17" s="328"/>
      <c r="L17" s="328"/>
      <c r="M17" s="328"/>
      <c r="N17" s="328"/>
      <c r="O17" s="328"/>
      <c r="P17" s="328"/>
      <c r="Q17" s="328"/>
      <c r="R17" s="328"/>
      <c r="S17" s="328"/>
      <c r="T17" s="328"/>
      <c r="U17" s="328"/>
      <c r="V17" s="328"/>
      <c r="W17" s="328"/>
      <c r="X17" s="5"/>
    </row>
    <row r="18" spans="2:24" ht="21" customHeight="1">
      <c r="B18" s="4"/>
      <c r="C18" s="343" t="s">
        <v>59</v>
      </c>
      <c r="D18" s="344"/>
      <c r="E18" s="344"/>
      <c r="F18" s="344"/>
      <c r="G18" s="344"/>
      <c r="H18" s="344"/>
      <c r="I18" s="344"/>
      <c r="J18" s="344"/>
      <c r="K18" s="344"/>
      <c r="L18" s="344"/>
      <c r="M18" s="344"/>
      <c r="N18" s="344"/>
      <c r="O18" s="344"/>
      <c r="P18" s="344"/>
      <c r="Q18" s="344"/>
      <c r="R18" s="344"/>
      <c r="S18" s="344"/>
      <c r="T18" s="344"/>
      <c r="U18" s="344"/>
      <c r="V18" s="344"/>
      <c r="W18" s="344"/>
      <c r="X18" s="5"/>
    </row>
    <row r="19" spans="2:24" ht="21" customHeight="1">
      <c r="B19" s="4"/>
      <c r="C19" s="344"/>
      <c r="D19" s="344"/>
      <c r="E19" s="344"/>
      <c r="F19" s="344"/>
      <c r="G19" s="344"/>
      <c r="H19" s="344"/>
      <c r="I19" s="344"/>
      <c r="J19" s="344"/>
      <c r="K19" s="344"/>
      <c r="L19" s="344"/>
      <c r="M19" s="344"/>
      <c r="N19" s="344"/>
      <c r="O19" s="344"/>
      <c r="P19" s="344"/>
      <c r="Q19" s="344"/>
      <c r="R19" s="344"/>
      <c r="S19" s="344"/>
      <c r="T19" s="344"/>
      <c r="U19" s="344"/>
      <c r="V19" s="344"/>
      <c r="W19" s="344"/>
      <c r="X19" s="5"/>
    </row>
    <row r="20" spans="2:24" ht="21" customHeight="1">
      <c r="B20" s="4"/>
      <c r="C20" s="344"/>
      <c r="D20" s="344"/>
      <c r="E20" s="344"/>
      <c r="F20" s="344"/>
      <c r="G20" s="344"/>
      <c r="H20" s="344"/>
      <c r="I20" s="344"/>
      <c r="J20" s="344"/>
      <c r="K20" s="344"/>
      <c r="L20" s="344"/>
      <c r="M20" s="344"/>
      <c r="N20" s="344"/>
      <c r="O20" s="344"/>
      <c r="P20" s="344"/>
      <c r="Q20" s="344"/>
      <c r="R20" s="344"/>
      <c r="S20" s="344"/>
      <c r="T20" s="344"/>
      <c r="U20" s="344"/>
      <c r="V20" s="344"/>
      <c r="W20" s="344"/>
      <c r="X20" s="5"/>
    </row>
    <row r="21" spans="2:24" ht="21" customHeight="1" thickBot="1">
      <c r="B21" s="4"/>
      <c r="C21" s="345"/>
      <c r="D21" s="345"/>
      <c r="E21" s="345"/>
      <c r="F21" s="345"/>
      <c r="G21" s="345"/>
      <c r="H21" s="345"/>
      <c r="I21" s="345"/>
      <c r="J21" s="345"/>
      <c r="K21" s="345"/>
      <c r="L21" s="345"/>
      <c r="M21" s="345"/>
      <c r="N21" s="345"/>
      <c r="O21" s="345"/>
      <c r="P21" s="345"/>
      <c r="Q21" s="345"/>
      <c r="R21" s="345"/>
      <c r="S21" s="345"/>
      <c r="T21" s="345"/>
      <c r="U21" s="345"/>
      <c r="V21" s="345"/>
      <c r="W21" s="345"/>
      <c r="X21" s="5"/>
    </row>
    <row r="22" spans="2:24" ht="21" customHeight="1">
      <c r="B22" s="4"/>
      <c r="C22" s="329" t="s">
        <v>2</v>
      </c>
      <c r="D22" s="330"/>
      <c r="E22" s="329" t="s">
        <v>138</v>
      </c>
      <c r="F22" s="335"/>
      <c r="G22" s="335"/>
      <c r="H22" s="335"/>
      <c r="I22" s="335"/>
      <c r="J22" s="335"/>
      <c r="K22" s="335"/>
      <c r="L22" s="335"/>
      <c r="M22" s="335"/>
      <c r="N22" s="335"/>
      <c r="O22" s="335"/>
      <c r="P22" s="335"/>
      <c r="Q22" s="335"/>
      <c r="R22" s="335"/>
      <c r="S22" s="335"/>
      <c r="T22" s="330"/>
      <c r="U22" s="314" t="s">
        <v>139</v>
      </c>
      <c r="V22" s="275"/>
      <c r="W22" s="276"/>
      <c r="X22" s="5"/>
    </row>
    <row r="23" spans="2:24" ht="21" customHeight="1" thickBot="1">
      <c r="B23" s="4"/>
      <c r="C23" s="331"/>
      <c r="D23" s="332"/>
      <c r="E23" s="331"/>
      <c r="F23" s="336"/>
      <c r="G23" s="336"/>
      <c r="H23" s="336"/>
      <c r="I23" s="336"/>
      <c r="J23" s="336"/>
      <c r="K23" s="336"/>
      <c r="L23" s="336"/>
      <c r="M23" s="336"/>
      <c r="N23" s="336"/>
      <c r="O23" s="336"/>
      <c r="P23" s="336"/>
      <c r="Q23" s="336"/>
      <c r="R23" s="336"/>
      <c r="S23" s="336"/>
      <c r="T23" s="332"/>
      <c r="U23" s="277"/>
      <c r="V23" s="278"/>
      <c r="W23" s="279"/>
      <c r="X23" s="5"/>
    </row>
    <row r="24" spans="2:24" ht="21" customHeight="1">
      <c r="B24" s="4"/>
      <c r="C24" s="333">
        <v>1</v>
      </c>
      <c r="D24" s="334"/>
      <c r="E24" s="337" t="s">
        <v>60</v>
      </c>
      <c r="F24" s="338"/>
      <c r="G24" s="338"/>
      <c r="H24" s="338"/>
      <c r="I24" s="338"/>
      <c r="J24" s="338"/>
      <c r="K24" s="338"/>
      <c r="L24" s="338"/>
      <c r="M24" s="338"/>
      <c r="N24" s="338"/>
      <c r="O24" s="338"/>
      <c r="P24" s="338"/>
      <c r="Q24" s="338"/>
      <c r="R24" s="338"/>
      <c r="S24" s="338"/>
      <c r="T24" s="339"/>
      <c r="U24" s="315" t="s">
        <v>64</v>
      </c>
      <c r="V24" s="316"/>
      <c r="W24" s="317"/>
      <c r="X24" s="5"/>
    </row>
    <row r="25" spans="2:24" ht="21" customHeight="1">
      <c r="B25" s="4"/>
      <c r="C25" s="312"/>
      <c r="D25" s="313"/>
      <c r="E25" s="340"/>
      <c r="F25" s="341"/>
      <c r="G25" s="341"/>
      <c r="H25" s="341"/>
      <c r="I25" s="341"/>
      <c r="J25" s="341"/>
      <c r="K25" s="341"/>
      <c r="L25" s="341"/>
      <c r="M25" s="341"/>
      <c r="N25" s="341"/>
      <c r="O25" s="341"/>
      <c r="P25" s="341"/>
      <c r="Q25" s="341"/>
      <c r="R25" s="341"/>
      <c r="S25" s="341"/>
      <c r="T25" s="342"/>
      <c r="U25" s="318"/>
      <c r="V25" s="319"/>
      <c r="W25" s="320"/>
      <c r="X25" s="5"/>
    </row>
    <row r="26" spans="2:24" ht="21" customHeight="1">
      <c r="B26" s="4"/>
      <c r="C26" s="310">
        <v>2</v>
      </c>
      <c r="D26" s="311"/>
      <c r="E26" s="321" t="s">
        <v>61</v>
      </c>
      <c r="F26" s="322"/>
      <c r="G26" s="322"/>
      <c r="H26" s="322"/>
      <c r="I26" s="322"/>
      <c r="J26" s="322"/>
      <c r="K26" s="322"/>
      <c r="L26" s="322"/>
      <c r="M26" s="322"/>
      <c r="N26" s="322"/>
      <c r="O26" s="322"/>
      <c r="P26" s="322"/>
      <c r="Q26" s="322"/>
      <c r="R26" s="322"/>
      <c r="S26" s="322"/>
      <c r="T26" s="323"/>
      <c r="U26" s="315" t="s">
        <v>64</v>
      </c>
      <c r="V26" s="316"/>
      <c r="W26" s="317"/>
      <c r="X26" s="5"/>
    </row>
    <row r="27" spans="2:24" ht="21" customHeight="1">
      <c r="B27" s="4"/>
      <c r="C27" s="312"/>
      <c r="D27" s="313"/>
      <c r="E27" s="324"/>
      <c r="F27" s="325"/>
      <c r="G27" s="325"/>
      <c r="H27" s="325"/>
      <c r="I27" s="325"/>
      <c r="J27" s="325"/>
      <c r="K27" s="325"/>
      <c r="L27" s="325"/>
      <c r="M27" s="325"/>
      <c r="N27" s="325"/>
      <c r="O27" s="325"/>
      <c r="P27" s="325"/>
      <c r="Q27" s="325"/>
      <c r="R27" s="325"/>
      <c r="S27" s="325"/>
      <c r="T27" s="326"/>
      <c r="U27" s="318"/>
      <c r="V27" s="319"/>
      <c r="W27" s="320"/>
      <c r="X27" s="5"/>
    </row>
    <row r="28" spans="2:24" ht="21" customHeight="1">
      <c r="B28" s="4"/>
      <c r="C28" s="310">
        <v>3</v>
      </c>
      <c r="D28" s="311"/>
      <c r="E28" s="321" t="s">
        <v>62</v>
      </c>
      <c r="F28" s="322"/>
      <c r="G28" s="322"/>
      <c r="H28" s="322"/>
      <c r="I28" s="322"/>
      <c r="J28" s="322"/>
      <c r="K28" s="322"/>
      <c r="L28" s="322"/>
      <c r="M28" s="322"/>
      <c r="N28" s="322"/>
      <c r="O28" s="322"/>
      <c r="P28" s="322"/>
      <c r="Q28" s="322"/>
      <c r="R28" s="322"/>
      <c r="S28" s="322"/>
      <c r="T28" s="323"/>
      <c r="U28" s="315" t="s">
        <v>64</v>
      </c>
      <c r="V28" s="316"/>
      <c r="W28" s="317"/>
      <c r="X28" s="5"/>
    </row>
    <row r="29" spans="2:24" ht="21" customHeight="1">
      <c r="B29" s="4"/>
      <c r="C29" s="312"/>
      <c r="D29" s="313"/>
      <c r="E29" s="324"/>
      <c r="F29" s="325"/>
      <c r="G29" s="325"/>
      <c r="H29" s="325"/>
      <c r="I29" s="325"/>
      <c r="J29" s="325"/>
      <c r="K29" s="325"/>
      <c r="L29" s="325"/>
      <c r="M29" s="325"/>
      <c r="N29" s="325"/>
      <c r="O29" s="325"/>
      <c r="P29" s="325"/>
      <c r="Q29" s="325"/>
      <c r="R29" s="325"/>
      <c r="S29" s="325"/>
      <c r="T29" s="326"/>
      <c r="U29" s="318"/>
      <c r="V29" s="319"/>
      <c r="W29" s="320"/>
      <c r="X29" s="5"/>
    </row>
    <row r="30" spans="2:24" ht="21" customHeight="1">
      <c r="B30" s="4"/>
      <c r="C30" s="310">
        <v>4</v>
      </c>
      <c r="D30" s="311"/>
      <c r="E30" s="364" t="s">
        <v>63</v>
      </c>
      <c r="F30" s="365"/>
      <c r="G30" s="365"/>
      <c r="H30" s="365"/>
      <c r="I30" s="365"/>
      <c r="J30" s="365"/>
      <c r="K30" s="365"/>
      <c r="L30" s="365"/>
      <c r="M30" s="365"/>
      <c r="N30" s="365"/>
      <c r="O30" s="365"/>
      <c r="P30" s="365"/>
      <c r="Q30" s="365"/>
      <c r="R30" s="365"/>
      <c r="S30" s="365"/>
      <c r="T30" s="366"/>
      <c r="U30" s="370" t="s">
        <v>3</v>
      </c>
      <c r="V30" s="370"/>
      <c r="W30" s="311"/>
      <c r="X30" s="5"/>
    </row>
    <row r="31" spans="2:24" ht="21" customHeight="1">
      <c r="B31" s="4"/>
      <c r="C31" s="312"/>
      <c r="D31" s="313"/>
      <c r="E31" s="367"/>
      <c r="F31" s="368"/>
      <c r="G31" s="368"/>
      <c r="H31" s="368"/>
      <c r="I31" s="368"/>
      <c r="J31" s="368"/>
      <c r="K31" s="368"/>
      <c r="L31" s="368"/>
      <c r="M31" s="368"/>
      <c r="N31" s="368"/>
      <c r="O31" s="368"/>
      <c r="P31" s="368"/>
      <c r="Q31" s="368"/>
      <c r="R31" s="368"/>
      <c r="S31" s="368"/>
      <c r="T31" s="369"/>
      <c r="U31" s="371"/>
      <c r="V31" s="371"/>
      <c r="W31" s="313"/>
      <c r="X31" s="5"/>
    </row>
    <row r="32" spans="2:24" ht="21" customHeight="1">
      <c r="B32" s="4"/>
      <c r="C32" s="333">
        <v>5</v>
      </c>
      <c r="D32" s="334"/>
      <c r="E32" s="357" t="s">
        <v>232</v>
      </c>
      <c r="F32" s="358"/>
      <c r="G32" s="358"/>
      <c r="H32" s="358"/>
      <c r="I32" s="358"/>
      <c r="J32" s="358"/>
      <c r="K32" s="358"/>
      <c r="L32" s="358"/>
      <c r="M32" s="358"/>
      <c r="N32" s="358"/>
      <c r="O32" s="358"/>
      <c r="P32" s="358"/>
      <c r="Q32" s="358"/>
      <c r="R32" s="358"/>
      <c r="S32" s="358"/>
      <c r="T32" s="359"/>
      <c r="U32" s="372"/>
      <c r="V32" s="372"/>
      <c r="W32" s="373"/>
      <c r="X32" s="5"/>
    </row>
    <row r="33" spans="2:24" ht="21" customHeight="1">
      <c r="B33" s="4"/>
      <c r="C33" s="333"/>
      <c r="D33" s="334"/>
      <c r="E33" s="360"/>
      <c r="F33" s="358"/>
      <c r="G33" s="358"/>
      <c r="H33" s="358"/>
      <c r="I33" s="358"/>
      <c r="J33" s="358"/>
      <c r="K33" s="358"/>
      <c r="L33" s="358"/>
      <c r="M33" s="358"/>
      <c r="N33" s="358"/>
      <c r="O33" s="358"/>
      <c r="P33" s="358"/>
      <c r="Q33" s="358"/>
      <c r="R33" s="358"/>
      <c r="S33" s="358"/>
      <c r="T33" s="359"/>
      <c r="U33" s="372"/>
      <c r="V33" s="372"/>
      <c r="W33" s="373"/>
      <c r="X33" s="5"/>
    </row>
    <row r="34" spans="2:24" ht="21" customHeight="1">
      <c r="B34" s="4"/>
      <c r="C34" s="333"/>
      <c r="D34" s="334"/>
      <c r="E34" s="360"/>
      <c r="F34" s="358"/>
      <c r="G34" s="358"/>
      <c r="H34" s="358"/>
      <c r="I34" s="358"/>
      <c r="J34" s="358"/>
      <c r="K34" s="358"/>
      <c r="L34" s="358"/>
      <c r="M34" s="358"/>
      <c r="N34" s="358"/>
      <c r="O34" s="358"/>
      <c r="P34" s="358"/>
      <c r="Q34" s="358"/>
      <c r="R34" s="358"/>
      <c r="S34" s="358"/>
      <c r="T34" s="359"/>
      <c r="U34" s="372"/>
      <c r="V34" s="372"/>
      <c r="W34" s="373"/>
      <c r="X34" s="5"/>
    </row>
    <row r="35" spans="2:24" ht="21" customHeight="1">
      <c r="B35" s="4"/>
      <c r="C35" s="333"/>
      <c r="D35" s="334"/>
      <c r="E35" s="360"/>
      <c r="F35" s="358"/>
      <c r="G35" s="358"/>
      <c r="H35" s="358"/>
      <c r="I35" s="358"/>
      <c r="J35" s="358"/>
      <c r="K35" s="358"/>
      <c r="L35" s="358"/>
      <c r="M35" s="358"/>
      <c r="N35" s="358"/>
      <c r="O35" s="358"/>
      <c r="P35" s="358"/>
      <c r="Q35" s="358"/>
      <c r="R35" s="358"/>
      <c r="S35" s="358"/>
      <c r="T35" s="359"/>
      <c r="U35" s="372"/>
      <c r="V35" s="372"/>
      <c r="W35" s="373"/>
      <c r="X35" s="5"/>
    </row>
    <row r="36" spans="2:24" ht="21" customHeight="1">
      <c r="B36" s="4"/>
      <c r="C36" s="333"/>
      <c r="D36" s="334"/>
      <c r="E36" s="360"/>
      <c r="F36" s="358"/>
      <c r="G36" s="358"/>
      <c r="H36" s="358"/>
      <c r="I36" s="358"/>
      <c r="J36" s="358"/>
      <c r="K36" s="358"/>
      <c r="L36" s="358"/>
      <c r="M36" s="358"/>
      <c r="N36" s="358"/>
      <c r="O36" s="358"/>
      <c r="P36" s="358"/>
      <c r="Q36" s="358"/>
      <c r="R36" s="358"/>
      <c r="S36" s="358"/>
      <c r="T36" s="359"/>
      <c r="U36" s="372"/>
      <c r="V36" s="372"/>
      <c r="W36" s="373"/>
      <c r="X36" s="5"/>
    </row>
    <row r="37" spans="2:24" ht="21" customHeight="1">
      <c r="B37" s="4"/>
      <c r="C37" s="333"/>
      <c r="D37" s="334"/>
      <c r="E37" s="360"/>
      <c r="F37" s="358"/>
      <c r="G37" s="358"/>
      <c r="H37" s="358"/>
      <c r="I37" s="358"/>
      <c r="J37" s="358"/>
      <c r="K37" s="358"/>
      <c r="L37" s="358"/>
      <c r="M37" s="358"/>
      <c r="N37" s="358"/>
      <c r="O37" s="358"/>
      <c r="P37" s="358"/>
      <c r="Q37" s="358"/>
      <c r="R37" s="358"/>
      <c r="S37" s="358"/>
      <c r="T37" s="359"/>
      <c r="U37" s="372"/>
      <c r="V37" s="372"/>
      <c r="W37" s="373"/>
      <c r="X37" s="5"/>
    </row>
    <row r="38" spans="2:24" ht="42" customHeight="1" thickBot="1">
      <c r="B38" s="4"/>
      <c r="C38" s="355"/>
      <c r="D38" s="356"/>
      <c r="E38" s="361"/>
      <c r="F38" s="362"/>
      <c r="G38" s="362"/>
      <c r="H38" s="362"/>
      <c r="I38" s="362"/>
      <c r="J38" s="362"/>
      <c r="K38" s="362"/>
      <c r="L38" s="362"/>
      <c r="M38" s="362"/>
      <c r="N38" s="362"/>
      <c r="O38" s="362"/>
      <c r="P38" s="362"/>
      <c r="Q38" s="362"/>
      <c r="R38" s="362"/>
      <c r="S38" s="362"/>
      <c r="T38" s="363"/>
      <c r="U38" s="374"/>
      <c r="V38" s="374"/>
      <c r="W38" s="375"/>
      <c r="X38" s="5"/>
    </row>
    <row r="39" spans="2:24" ht="21" customHeight="1">
      <c r="B39" s="4"/>
      <c r="C39" s="379" t="s">
        <v>65</v>
      </c>
      <c r="D39" s="379"/>
      <c r="E39" s="379"/>
      <c r="F39" s="379"/>
      <c r="G39" s="379"/>
      <c r="H39" s="379"/>
      <c r="I39" s="379"/>
      <c r="J39" s="379"/>
      <c r="K39" s="379"/>
      <c r="L39" s="379"/>
      <c r="M39" s="379"/>
      <c r="N39" s="379"/>
      <c r="O39" s="379"/>
      <c r="P39" s="379"/>
      <c r="Q39" s="379"/>
      <c r="R39" s="379"/>
      <c r="S39" s="379"/>
      <c r="T39" s="379"/>
      <c r="U39" s="379"/>
      <c r="V39" s="379"/>
      <c r="W39" s="379"/>
      <c r="X39" s="5"/>
    </row>
    <row r="40" spans="2:24" ht="21" customHeight="1">
      <c r="B40" s="4"/>
      <c r="C40" s="380"/>
      <c r="D40" s="380"/>
      <c r="E40" s="380"/>
      <c r="F40" s="380"/>
      <c r="G40" s="380"/>
      <c r="H40" s="380"/>
      <c r="I40" s="380"/>
      <c r="J40" s="380"/>
      <c r="K40" s="380"/>
      <c r="L40" s="380"/>
      <c r="M40" s="380"/>
      <c r="N40" s="380"/>
      <c r="O40" s="380"/>
      <c r="P40" s="380"/>
      <c r="Q40" s="380"/>
      <c r="R40" s="380"/>
      <c r="S40" s="380"/>
      <c r="T40" s="380"/>
      <c r="U40" s="380"/>
      <c r="V40" s="380"/>
      <c r="W40" s="380"/>
      <c r="X40" s="5"/>
    </row>
    <row r="41" spans="2:24" ht="21" customHeight="1" thickBot="1">
      <c r="B41" s="4"/>
      <c r="C41" s="24" t="s">
        <v>24</v>
      </c>
      <c r="D41" s="8"/>
      <c r="E41" s="8"/>
      <c r="F41" s="8"/>
      <c r="G41" s="8"/>
      <c r="H41" s="8"/>
      <c r="I41" s="8"/>
      <c r="J41" s="8"/>
      <c r="K41" s="8"/>
      <c r="L41" s="8"/>
      <c r="M41" s="8"/>
      <c r="N41" s="8"/>
      <c r="O41" s="8"/>
      <c r="P41" s="8"/>
      <c r="Q41" s="8"/>
      <c r="R41" s="8"/>
      <c r="S41" s="8"/>
      <c r="T41" s="8"/>
      <c r="U41" s="8"/>
      <c r="V41" s="8"/>
      <c r="W41" s="8"/>
      <c r="X41" s="5"/>
    </row>
    <row r="42" spans="2:24" ht="21" customHeight="1">
      <c r="B42" s="4"/>
      <c r="C42" s="376" t="s">
        <v>66</v>
      </c>
      <c r="D42" s="377"/>
      <c r="E42" s="377"/>
      <c r="F42" s="377"/>
      <c r="G42" s="377"/>
      <c r="H42" s="377"/>
      <c r="I42" s="377"/>
      <c r="J42" s="377"/>
      <c r="K42" s="377"/>
      <c r="L42" s="377"/>
      <c r="M42" s="377"/>
      <c r="N42" s="377"/>
      <c r="O42" s="377"/>
      <c r="P42" s="377"/>
      <c r="Q42" s="377"/>
      <c r="R42" s="377"/>
      <c r="S42" s="377"/>
      <c r="T42" s="377"/>
      <c r="U42" s="377"/>
      <c r="V42" s="377"/>
      <c r="W42" s="378"/>
      <c r="X42" s="5"/>
    </row>
    <row r="43" spans="2:24" ht="21" customHeight="1">
      <c r="B43" s="4"/>
      <c r="C43" s="346" t="s">
        <v>264</v>
      </c>
      <c r="D43" s="347"/>
      <c r="E43" s="347"/>
      <c r="F43" s="347"/>
      <c r="G43" s="347"/>
      <c r="H43" s="347"/>
      <c r="I43" s="347"/>
      <c r="J43" s="347"/>
      <c r="K43" s="347"/>
      <c r="L43" s="347"/>
      <c r="M43" s="347"/>
      <c r="N43" s="347"/>
      <c r="O43" s="347"/>
      <c r="P43" s="347"/>
      <c r="Q43" s="347"/>
      <c r="R43" s="347"/>
      <c r="S43" s="347"/>
      <c r="T43" s="347"/>
      <c r="U43" s="347"/>
      <c r="V43" s="347"/>
      <c r="W43" s="348"/>
      <c r="X43" s="5"/>
    </row>
    <row r="44" spans="2:24" ht="21" customHeight="1">
      <c r="B44" s="4"/>
      <c r="C44" s="349"/>
      <c r="D44" s="350"/>
      <c r="E44" s="350"/>
      <c r="F44" s="350"/>
      <c r="G44" s="350"/>
      <c r="H44" s="350"/>
      <c r="I44" s="350"/>
      <c r="J44" s="350"/>
      <c r="K44" s="350"/>
      <c r="L44" s="350"/>
      <c r="M44" s="350"/>
      <c r="N44" s="350"/>
      <c r="O44" s="350"/>
      <c r="P44" s="350"/>
      <c r="Q44" s="350"/>
      <c r="R44" s="350"/>
      <c r="S44" s="350"/>
      <c r="T44" s="350"/>
      <c r="U44" s="350"/>
      <c r="V44" s="350"/>
      <c r="W44" s="351"/>
      <c r="X44" s="5"/>
    </row>
    <row r="45" spans="2:24" ht="21" customHeight="1">
      <c r="B45" s="4"/>
      <c r="C45" s="349"/>
      <c r="D45" s="350"/>
      <c r="E45" s="350"/>
      <c r="F45" s="350"/>
      <c r="G45" s="350"/>
      <c r="H45" s="350"/>
      <c r="I45" s="350"/>
      <c r="J45" s="350"/>
      <c r="K45" s="350"/>
      <c r="L45" s="350"/>
      <c r="M45" s="350"/>
      <c r="N45" s="350"/>
      <c r="O45" s="350"/>
      <c r="P45" s="350"/>
      <c r="Q45" s="350"/>
      <c r="R45" s="350"/>
      <c r="S45" s="350"/>
      <c r="T45" s="350"/>
      <c r="U45" s="350"/>
      <c r="V45" s="350"/>
      <c r="W45" s="351"/>
      <c r="X45" s="5"/>
    </row>
    <row r="46" spans="2:24" ht="19.5" thickBot="1">
      <c r="B46" s="4"/>
      <c r="C46" s="352"/>
      <c r="D46" s="353"/>
      <c r="E46" s="353"/>
      <c r="F46" s="353"/>
      <c r="G46" s="353"/>
      <c r="H46" s="353"/>
      <c r="I46" s="353"/>
      <c r="J46" s="353"/>
      <c r="K46" s="353"/>
      <c r="L46" s="353"/>
      <c r="M46" s="353"/>
      <c r="N46" s="353"/>
      <c r="O46" s="353"/>
      <c r="P46" s="353"/>
      <c r="Q46" s="353"/>
      <c r="R46" s="353"/>
      <c r="S46" s="353"/>
      <c r="T46" s="353"/>
      <c r="U46" s="353"/>
      <c r="V46" s="353"/>
      <c r="W46" s="354"/>
      <c r="X46" s="5"/>
    </row>
    <row r="47" spans="2:24" ht="19.5" thickBot="1">
      <c r="B47" s="9"/>
      <c r="C47" s="10"/>
      <c r="D47" s="10"/>
      <c r="E47" s="10"/>
      <c r="F47" s="10"/>
      <c r="G47" s="10"/>
      <c r="H47" s="10"/>
      <c r="I47" s="10"/>
      <c r="J47" s="10"/>
      <c r="K47" s="10"/>
      <c r="L47" s="10"/>
      <c r="M47" s="10"/>
      <c r="N47" s="10"/>
      <c r="O47" s="10"/>
      <c r="P47" s="10"/>
      <c r="Q47" s="10"/>
      <c r="R47" s="10"/>
      <c r="S47" s="10"/>
      <c r="T47" s="10"/>
      <c r="U47" s="10"/>
      <c r="V47" s="10"/>
      <c r="W47" s="10"/>
      <c r="X47" s="11"/>
    </row>
  </sheetData>
  <sheetProtection algorithmName="SHA-512" hashValue="qT0Xt1Vi0JBuX9JeDcS/9ZYKaEAqvqWOWGhmqAR1wUlHAq48IkZVPpQ4z6UkgJt5cc4FfUOCloGF8HLyF0QFng==" saltValue="b3XsVIcq+rAeFwD6W3sGzg==" spinCount="100000" sheet="1" objects="1" scenarios="1"/>
  <mergeCells count="36">
    <mergeCell ref="C9:F9"/>
    <mergeCell ref="G9:W9"/>
    <mergeCell ref="C2:W3"/>
    <mergeCell ref="C5:F6"/>
    <mergeCell ref="G5:W6"/>
    <mergeCell ref="C8:F8"/>
    <mergeCell ref="G8:W8"/>
    <mergeCell ref="C24:D25"/>
    <mergeCell ref="E24:T25"/>
    <mergeCell ref="U24:W25"/>
    <mergeCell ref="C10:F10"/>
    <mergeCell ref="G10:W10"/>
    <mergeCell ref="C11:F11"/>
    <mergeCell ref="G11:W11"/>
    <mergeCell ref="C14:K15"/>
    <mergeCell ref="L14:W15"/>
    <mergeCell ref="C17:W17"/>
    <mergeCell ref="C18:W21"/>
    <mergeCell ref="C22:D23"/>
    <mergeCell ref="E22:T23"/>
    <mergeCell ref="U22:W23"/>
    <mergeCell ref="C26:D27"/>
    <mergeCell ref="E26:T27"/>
    <mergeCell ref="U26:W27"/>
    <mergeCell ref="C28:D29"/>
    <mergeCell ref="E28:T29"/>
    <mergeCell ref="U28:W29"/>
    <mergeCell ref="C39:W40"/>
    <mergeCell ref="C42:W42"/>
    <mergeCell ref="C43:W46"/>
    <mergeCell ref="C30:D31"/>
    <mergeCell ref="E30:T31"/>
    <mergeCell ref="U30:W31"/>
    <mergeCell ref="C32:D38"/>
    <mergeCell ref="E32:T38"/>
    <mergeCell ref="U32:W38"/>
  </mergeCells>
  <phoneticPr fontId="1"/>
  <conditionalFormatting sqref="G5:W6 G8:W8 G10:W11">
    <cfRule type="cellIs" dxfId="370" priority="2" operator="equal">
      <formula>0</formula>
    </cfRule>
  </conditionalFormatting>
  <conditionalFormatting sqref="G9:W9">
    <cfRule type="cellIs" dxfId="369" priority="1" operator="equal">
      <formula>0</formula>
    </cfRule>
  </conditionalFormatting>
  <dataValidations count="1">
    <dataValidation type="list" allowBlank="1" showInputMessage="1" showErrorMessage="1" sqref="L14:W15" xr:uid="{8200906B-AD32-418C-90EC-17F43F56AF80}">
      <formula1>"Does not contain, Contains some, Does not contain above threshold, Not used intentionally"</formula1>
    </dataValidation>
  </dataValidations>
  <hyperlinks>
    <hyperlink ref="C41" r:id="rId1" xr:uid="{41B69A40-033C-4DC5-AA77-1B36E4E4CAD6}"/>
  </hyperlinks>
  <pageMargins left="0.7" right="0.7" top="0.75" bottom="0.75" header="0.3" footer="0.3"/>
  <pageSetup paperSize="9" scale="72" orientation="portrait" r:id="rId2"/>
  <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43B2F-9B70-45A9-9F18-1E1274A37E13}">
  <sheetPr codeName="Sheet3">
    <tabColor rgb="FFFFC000"/>
  </sheetPr>
  <dimension ref="A1:BY206"/>
  <sheetViews>
    <sheetView view="pageBreakPreview" zoomScaleNormal="80" zoomScaleSheetLayoutView="100" workbookViewId="0">
      <selection activeCell="M11" sqref="M11:Q11"/>
    </sheetView>
  </sheetViews>
  <sheetFormatPr defaultRowHeight="18.75"/>
  <cols>
    <col min="1" max="1" width="2.625" customWidth="1"/>
    <col min="2" max="4" width="4.625" customWidth="1"/>
    <col min="5" max="5" width="4.5" customWidth="1"/>
    <col min="6" max="6" width="4.375" style="39" hidden="1" customWidth="1"/>
    <col min="7" max="20" width="4.625" customWidth="1"/>
    <col min="21" max="22" width="5.125" customWidth="1"/>
    <col min="23" max="24" width="16.125" customWidth="1"/>
    <col min="25" max="25" width="18.625" customWidth="1"/>
    <col min="26" max="26" width="13.875" customWidth="1"/>
    <col min="27" max="28" width="18.625" customWidth="1"/>
    <col min="29" max="29" width="13.875" customWidth="1"/>
    <col min="30" max="30" width="16.875" customWidth="1"/>
    <col min="31" max="31" width="12.625" customWidth="1"/>
    <col min="32" max="32" width="16.875" customWidth="1"/>
    <col min="33" max="33" width="12.625" customWidth="1"/>
    <col min="34" max="34" width="16.875" customWidth="1"/>
    <col min="35" max="35" width="12.625" customWidth="1"/>
    <col min="36" max="38" width="16.875" customWidth="1"/>
    <col min="39" max="39" width="19.375" customWidth="1"/>
    <col min="40" max="40" width="16.375" customWidth="1"/>
    <col min="41" max="41" width="13.125" customWidth="1"/>
    <col min="42" max="42" width="15" customWidth="1"/>
    <col min="43" max="43" width="12.625" customWidth="1"/>
    <col min="44" max="45" width="12.125" customWidth="1"/>
    <col min="46" max="46" width="12.375" customWidth="1"/>
    <col min="47" max="47" width="19.625" customWidth="1"/>
    <col min="48" max="48" width="20.625" customWidth="1"/>
    <col min="49" max="49" width="49.875" customWidth="1"/>
    <col min="50" max="75" width="0" hidden="1" customWidth="1"/>
    <col min="76" max="77" width="9" hidden="1" customWidth="1"/>
    <col min="78" max="78" width="0" hidden="1" customWidth="1"/>
  </cols>
  <sheetData>
    <row r="1" spans="1:76">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row>
    <row r="2" spans="1:76" ht="35.1" customHeight="1">
      <c r="A2" s="8"/>
      <c r="B2" s="508" t="str">
        <f>"Dainichiseika Group: Raw Material Survey Sheet   "&amp;'① Request for Information'!$W$6</f>
        <v>Dainichiseika Group: Raw Material Survey Sheet   Ver8.1</v>
      </c>
      <c r="C2" s="508"/>
      <c r="D2" s="508"/>
      <c r="E2" s="508"/>
      <c r="F2" s="508"/>
      <c r="G2" s="508"/>
      <c r="H2" s="508"/>
      <c r="I2" s="508"/>
      <c r="J2" s="508"/>
      <c r="K2" s="508"/>
      <c r="L2" s="508"/>
      <c r="M2" s="508"/>
      <c r="N2" s="508"/>
      <c r="O2" s="508"/>
      <c r="P2" s="508"/>
      <c r="Q2" s="508"/>
      <c r="R2" s="508"/>
      <c r="S2" s="508"/>
      <c r="T2" s="508"/>
      <c r="U2" s="508"/>
      <c r="V2" s="508"/>
      <c r="W2" s="31"/>
      <c r="X2" s="31"/>
      <c r="Y2" s="509" t="s">
        <v>274</v>
      </c>
      <c r="Z2" s="510"/>
      <c r="AA2" s="510"/>
      <c r="AB2" s="510"/>
      <c r="AC2" s="510"/>
      <c r="AD2" s="510"/>
      <c r="AE2" s="510"/>
      <c r="AF2" s="510"/>
      <c r="AG2" s="510"/>
      <c r="AH2" s="510"/>
      <c r="AI2" s="510"/>
      <c r="AJ2" s="510"/>
      <c r="AK2" s="510"/>
      <c r="AL2" s="510"/>
      <c r="AM2" s="510"/>
      <c r="AN2" s="510"/>
      <c r="AO2" s="510"/>
      <c r="AP2" s="510"/>
      <c r="AQ2" s="510"/>
      <c r="AR2" s="510"/>
      <c r="AS2" s="510"/>
      <c r="AT2" s="510"/>
      <c r="AU2" s="510"/>
      <c r="AV2" s="511"/>
      <c r="AW2" s="8"/>
      <c r="AX2" s="8"/>
      <c r="AY2" s="8"/>
      <c r="AZ2" s="8"/>
      <c r="BA2" s="8"/>
      <c r="BB2" s="8"/>
      <c r="BC2" s="8"/>
      <c r="BD2" s="8"/>
      <c r="BE2" s="8"/>
      <c r="BF2" s="8"/>
    </row>
    <row r="3" spans="1:76" ht="19.5" thickBot="1">
      <c r="A3" s="8"/>
      <c r="B3" s="8"/>
      <c r="C3" s="8"/>
      <c r="D3" s="8"/>
      <c r="E3" s="8"/>
      <c r="F3" s="8"/>
      <c r="G3" s="8"/>
      <c r="H3" s="8"/>
      <c r="I3" s="8"/>
      <c r="J3" s="8"/>
      <c r="K3" s="8"/>
      <c r="L3" s="8"/>
      <c r="M3" s="8"/>
      <c r="N3" s="8"/>
      <c r="O3" s="8"/>
      <c r="P3" s="8"/>
      <c r="Q3" s="8"/>
      <c r="R3" s="8"/>
      <c r="S3" s="8"/>
      <c r="T3" s="8"/>
      <c r="U3" s="8"/>
      <c r="V3" s="8"/>
      <c r="W3" s="8"/>
      <c r="X3" s="8"/>
      <c r="Y3" s="512"/>
      <c r="Z3" s="513"/>
      <c r="AA3" s="513"/>
      <c r="AB3" s="513"/>
      <c r="AC3" s="513"/>
      <c r="AD3" s="513"/>
      <c r="AE3" s="513"/>
      <c r="AF3" s="513"/>
      <c r="AG3" s="513"/>
      <c r="AH3" s="513"/>
      <c r="AI3" s="513"/>
      <c r="AJ3" s="513"/>
      <c r="AK3" s="513"/>
      <c r="AL3" s="513"/>
      <c r="AM3" s="513"/>
      <c r="AN3" s="513"/>
      <c r="AO3" s="513"/>
      <c r="AP3" s="513"/>
      <c r="AQ3" s="513"/>
      <c r="AR3" s="513"/>
      <c r="AS3" s="513"/>
      <c r="AT3" s="513"/>
      <c r="AU3" s="513"/>
      <c r="AV3" s="514"/>
      <c r="AW3" s="8"/>
      <c r="AX3" s="8"/>
      <c r="AY3" s="8"/>
      <c r="AZ3" s="8"/>
      <c r="BA3" s="8"/>
      <c r="BB3" s="8"/>
      <c r="BC3" s="8"/>
      <c r="BD3" s="8"/>
      <c r="BE3" s="8"/>
      <c r="BF3" s="8"/>
    </row>
    <row r="4" spans="1:76" ht="35.1" customHeight="1" thickBot="1">
      <c r="A4" s="8"/>
      <c r="B4" s="518" t="s">
        <v>37</v>
      </c>
      <c r="C4" s="519"/>
      <c r="D4" s="519"/>
      <c r="E4" s="520"/>
      <c r="F4" s="626">
        <f>'① Request for Information'!H16</f>
        <v>0</v>
      </c>
      <c r="G4" s="627"/>
      <c r="H4" s="627"/>
      <c r="I4" s="627"/>
      <c r="J4" s="627"/>
      <c r="K4" s="627"/>
      <c r="L4" s="627"/>
      <c r="M4" s="627"/>
      <c r="N4" s="627"/>
      <c r="O4" s="627"/>
      <c r="P4" s="627"/>
      <c r="Q4" s="627"/>
      <c r="R4" s="627"/>
      <c r="S4" s="627"/>
      <c r="T4" s="627"/>
      <c r="U4" s="627"/>
      <c r="V4" s="628"/>
      <c r="W4" s="8"/>
      <c r="X4" s="8"/>
      <c r="Y4" s="512"/>
      <c r="Z4" s="513"/>
      <c r="AA4" s="513"/>
      <c r="AB4" s="513"/>
      <c r="AC4" s="513"/>
      <c r="AD4" s="513"/>
      <c r="AE4" s="513"/>
      <c r="AF4" s="513"/>
      <c r="AG4" s="513"/>
      <c r="AH4" s="513"/>
      <c r="AI4" s="513"/>
      <c r="AJ4" s="513"/>
      <c r="AK4" s="513"/>
      <c r="AL4" s="513"/>
      <c r="AM4" s="513"/>
      <c r="AN4" s="513"/>
      <c r="AO4" s="513"/>
      <c r="AP4" s="513"/>
      <c r="AQ4" s="513"/>
      <c r="AR4" s="513"/>
      <c r="AS4" s="513"/>
      <c r="AT4" s="513"/>
      <c r="AU4" s="513"/>
      <c r="AV4" s="514"/>
      <c r="AW4" s="8"/>
      <c r="AX4" s="8"/>
      <c r="AY4" s="8"/>
      <c r="AZ4" s="8" t="s">
        <v>283</v>
      </c>
      <c r="BA4" s="8"/>
      <c r="BB4" s="8"/>
      <c r="BC4" s="8"/>
      <c r="BD4" s="8"/>
      <c r="BE4" s="8"/>
      <c r="BF4" s="8"/>
    </row>
    <row r="5" spans="1:76" ht="19.5" thickBot="1">
      <c r="A5" s="8"/>
      <c r="B5" s="8"/>
      <c r="C5" s="8"/>
      <c r="D5" s="8"/>
      <c r="E5" s="8"/>
      <c r="F5" s="8"/>
      <c r="G5" s="8"/>
      <c r="H5" s="8"/>
      <c r="I5" s="8"/>
      <c r="J5" s="8"/>
      <c r="K5" s="8"/>
      <c r="L5" s="8"/>
      <c r="M5" s="8"/>
      <c r="N5" s="8"/>
      <c r="O5" s="8"/>
      <c r="P5" s="8"/>
      <c r="Q5" s="8"/>
      <c r="R5" s="8"/>
      <c r="S5" s="8"/>
      <c r="T5" s="8"/>
      <c r="U5" s="8"/>
      <c r="V5" s="8"/>
      <c r="W5" s="8"/>
      <c r="X5" s="8"/>
      <c r="Y5" s="512"/>
      <c r="Z5" s="513"/>
      <c r="AA5" s="513"/>
      <c r="AB5" s="513"/>
      <c r="AC5" s="513"/>
      <c r="AD5" s="513"/>
      <c r="AE5" s="513"/>
      <c r="AF5" s="513"/>
      <c r="AG5" s="513"/>
      <c r="AH5" s="513"/>
      <c r="AI5" s="513"/>
      <c r="AJ5" s="513"/>
      <c r="AK5" s="513"/>
      <c r="AL5" s="513"/>
      <c r="AM5" s="513"/>
      <c r="AN5" s="513"/>
      <c r="AO5" s="513"/>
      <c r="AP5" s="513"/>
      <c r="AQ5" s="513"/>
      <c r="AR5" s="513"/>
      <c r="AS5" s="513"/>
      <c r="AT5" s="513"/>
      <c r="AU5" s="513"/>
      <c r="AV5" s="514"/>
      <c r="AW5" s="8"/>
      <c r="AX5" s="8"/>
      <c r="AY5" s="8"/>
      <c r="AZ5" s="39" t="s">
        <v>279</v>
      </c>
      <c r="BA5" s="8"/>
      <c r="BB5" s="8"/>
      <c r="BC5" s="8"/>
      <c r="BD5" s="8"/>
      <c r="BE5" s="8"/>
      <c r="BF5" s="8"/>
    </row>
    <row r="6" spans="1:76" ht="24.95" customHeight="1">
      <c r="A6" s="8"/>
      <c r="B6" s="286" t="s">
        <v>36</v>
      </c>
      <c r="C6" s="287"/>
      <c r="D6" s="287"/>
      <c r="E6" s="288"/>
      <c r="F6" s="629" t="str">
        <f>IF('① Request for Information'!$N$15="","",'① Request for Information'!$H$15&amp;"."&amp;'① Request for Information'!$L$15&amp;'① Request for Information'!$N$15)</f>
        <v/>
      </c>
      <c r="G6" s="630"/>
      <c r="H6" s="630"/>
      <c r="I6" s="630"/>
      <c r="J6" s="630"/>
      <c r="K6" s="630"/>
      <c r="L6" s="630"/>
      <c r="M6" s="630"/>
      <c r="N6" s="630"/>
      <c r="O6" s="630"/>
      <c r="P6" s="630"/>
      <c r="Q6" s="630"/>
      <c r="R6" s="630"/>
      <c r="S6" s="630"/>
      <c r="T6" s="630"/>
      <c r="U6" s="630"/>
      <c r="V6" s="631"/>
      <c r="W6" s="8"/>
      <c r="X6" s="8"/>
      <c r="Y6" s="512"/>
      <c r="Z6" s="513"/>
      <c r="AA6" s="513"/>
      <c r="AB6" s="513"/>
      <c r="AC6" s="513"/>
      <c r="AD6" s="513"/>
      <c r="AE6" s="513"/>
      <c r="AF6" s="513"/>
      <c r="AG6" s="513"/>
      <c r="AH6" s="513"/>
      <c r="AI6" s="513"/>
      <c r="AJ6" s="513"/>
      <c r="AK6" s="513"/>
      <c r="AL6" s="513"/>
      <c r="AM6" s="513"/>
      <c r="AN6" s="513"/>
      <c r="AO6" s="513"/>
      <c r="AP6" s="513"/>
      <c r="AQ6" s="513"/>
      <c r="AR6" s="513"/>
      <c r="AS6" s="513"/>
      <c r="AT6" s="513"/>
      <c r="AU6" s="513"/>
      <c r="AV6" s="514"/>
      <c r="AW6" s="8"/>
      <c r="AX6" s="8"/>
      <c r="AY6" s="8"/>
      <c r="AZ6" s="39" t="s">
        <v>280</v>
      </c>
      <c r="BA6" s="8"/>
      <c r="BB6" s="8"/>
      <c r="BC6" s="8"/>
      <c r="BD6" s="8"/>
      <c r="BE6" s="8"/>
      <c r="BF6" s="8"/>
    </row>
    <row r="7" spans="1:76" ht="24.95" customHeight="1">
      <c r="A7" s="8"/>
      <c r="B7" s="289" t="s">
        <v>55</v>
      </c>
      <c r="C7" s="290"/>
      <c r="D7" s="290"/>
      <c r="E7" s="291"/>
      <c r="F7" s="632">
        <f>'① Request for Information'!H18</f>
        <v>0</v>
      </c>
      <c r="G7" s="633"/>
      <c r="H7" s="633"/>
      <c r="I7" s="633"/>
      <c r="J7" s="633"/>
      <c r="K7" s="633"/>
      <c r="L7" s="633"/>
      <c r="M7" s="633"/>
      <c r="N7" s="633"/>
      <c r="O7" s="633"/>
      <c r="P7" s="633"/>
      <c r="Q7" s="633"/>
      <c r="R7" s="633"/>
      <c r="S7" s="633"/>
      <c r="T7" s="633"/>
      <c r="U7" s="633"/>
      <c r="V7" s="634"/>
      <c r="W7" s="8"/>
      <c r="X7" s="8"/>
      <c r="Y7" s="512"/>
      <c r="Z7" s="513"/>
      <c r="AA7" s="513"/>
      <c r="AB7" s="513"/>
      <c r="AC7" s="513"/>
      <c r="AD7" s="513"/>
      <c r="AE7" s="513"/>
      <c r="AF7" s="513"/>
      <c r="AG7" s="513"/>
      <c r="AH7" s="513"/>
      <c r="AI7" s="513"/>
      <c r="AJ7" s="513"/>
      <c r="AK7" s="513"/>
      <c r="AL7" s="513"/>
      <c r="AM7" s="513"/>
      <c r="AN7" s="513"/>
      <c r="AO7" s="513"/>
      <c r="AP7" s="513"/>
      <c r="AQ7" s="513"/>
      <c r="AR7" s="513"/>
      <c r="AS7" s="513"/>
      <c r="AT7" s="513"/>
      <c r="AU7" s="513"/>
      <c r="AV7" s="514"/>
      <c r="AW7" s="8"/>
      <c r="AX7" s="8"/>
      <c r="AY7" s="8"/>
      <c r="AZ7" s="39" t="s">
        <v>281</v>
      </c>
      <c r="BA7" s="8"/>
      <c r="BB7" s="8"/>
      <c r="BC7" s="8"/>
      <c r="BD7" s="8"/>
      <c r="BE7" s="8"/>
      <c r="BF7" s="8"/>
    </row>
    <row r="8" spans="1:76" ht="24.95" customHeight="1">
      <c r="A8" s="8"/>
      <c r="B8" s="289" t="s">
        <v>56</v>
      </c>
      <c r="C8" s="290"/>
      <c r="D8" s="290"/>
      <c r="E8" s="291"/>
      <c r="F8" s="632">
        <f>'① Request for Information'!H19</f>
        <v>0</v>
      </c>
      <c r="G8" s="633"/>
      <c r="H8" s="633"/>
      <c r="I8" s="633"/>
      <c r="J8" s="633"/>
      <c r="K8" s="633"/>
      <c r="L8" s="633"/>
      <c r="M8" s="633"/>
      <c r="N8" s="633"/>
      <c r="O8" s="633"/>
      <c r="P8" s="633"/>
      <c r="Q8" s="633"/>
      <c r="R8" s="633"/>
      <c r="S8" s="633"/>
      <c r="T8" s="633"/>
      <c r="U8" s="633"/>
      <c r="V8" s="634"/>
      <c r="W8" s="8"/>
      <c r="X8" s="8"/>
      <c r="Y8" s="512"/>
      <c r="Z8" s="513"/>
      <c r="AA8" s="513"/>
      <c r="AB8" s="513"/>
      <c r="AC8" s="513"/>
      <c r="AD8" s="513"/>
      <c r="AE8" s="513"/>
      <c r="AF8" s="513"/>
      <c r="AG8" s="513"/>
      <c r="AH8" s="513"/>
      <c r="AI8" s="513"/>
      <c r="AJ8" s="513"/>
      <c r="AK8" s="513"/>
      <c r="AL8" s="513"/>
      <c r="AM8" s="513"/>
      <c r="AN8" s="513"/>
      <c r="AO8" s="513"/>
      <c r="AP8" s="513"/>
      <c r="AQ8" s="513"/>
      <c r="AR8" s="513"/>
      <c r="AS8" s="513"/>
      <c r="AT8" s="513"/>
      <c r="AU8" s="513"/>
      <c r="AV8" s="514"/>
      <c r="AW8" s="8"/>
      <c r="AX8" s="8"/>
      <c r="AY8" s="8"/>
      <c r="AZ8" s="39" t="s">
        <v>282</v>
      </c>
      <c r="BA8" s="8"/>
      <c r="BB8" s="8"/>
      <c r="BC8" s="8"/>
      <c r="BD8" s="8"/>
      <c r="BE8" s="8"/>
      <c r="BF8" s="8"/>
    </row>
    <row r="9" spans="1:76" ht="24.95" customHeight="1" thickBot="1">
      <c r="A9" s="8"/>
      <c r="B9" s="521" t="s">
        <v>41</v>
      </c>
      <c r="C9" s="522"/>
      <c r="D9" s="522"/>
      <c r="E9" s="523"/>
      <c r="F9" s="635">
        <f>'① Request for Information'!H20</f>
        <v>0</v>
      </c>
      <c r="G9" s="636"/>
      <c r="H9" s="636"/>
      <c r="I9" s="636"/>
      <c r="J9" s="636"/>
      <c r="K9" s="636"/>
      <c r="L9" s="636"/>
      <c r="M9" s="636"/>
      <c r="N9" s="636"/>
      <c r="O9" s="636"/>
      <c r="P9" s="636"/>
      <c r="Q9" s="636"/>
      <c r="R9" s="636"/>
      <c r="S9" s="636"/>
      <c r="T9" s="636"/>
      <c r="U9" s="636"/>
      <c r="V9" s="637"/>
      <c r="W9" s="8"/>
      <c r="X9" s="8"/>
      <c r="Y9" s="512"/>
      <c r="Z9" s="513"/>
      <c r="AA9" s="513"/>
      <c r="AB9" s="513"/>
      <c r="AC9" s="513"/>
      <c r="AD9" s="513"/>
      <c r="AE9" s="513"/>
      <c r="AF9" s="513"/>
      <c r="AG9" s="513"/>
      <c r="AH9" s="513"/>
      <c r="AI9" s="513"/>
      <c r="AJ9" s="513"/>
      <c r="AK9" s="513"/>
      <c r="AL9" s="513"/>
      <c r="AM9" s="513"/>
      <c r="AN9" s="513"/>
      <c r="AO9" s="513"/>
      <c r="AP9" s="513"/>
      <c r="AQ9" s="513"/>
      <c r="AR9" s="513"/>
      <c r="AS9" s="513"/>
      <c r="AT9" s="513"/>
      <c r="AU9" s="513"/>
      <c r="AV9" s="514"/>
      <c r="AW9" s="8"/>
      <c r="AX9" s="8"/>
      <c r="AY9" s="8"/>
      <c r="AZ9" s="39" t="s">
        <v>280</v>
      </c>
      <c r="BA9" s="8"/>
      <c r="BB9" s="8"/>
      <c r="BC9" s="8"/>
      <c r="BD9" s="8"/>
      <c r="BE9" s="8"/>
      <c r="BF9" s="8"/>
    </row>
    <row r="10" spans="1:76" ht="99.95" customHeight="1">
      <c r="A10" s="8"/>
      <c r="B10" s="8"/>
      <c r="C10" s="8"/>
      <c r="D10" s="8"/>
      <c r="E10" s="8"/>
      <c r="F10" s="8"/>
      <c r="G10" s="8"/>
      <c r="H10" s="8"/>
      <c r="I10" s="8"/>
      <c r="J10" s="8"/>
      <c r="K10" s="8"/>
      <c r="L10" s="8"/>
      <c r="M10" s="8"/>
      <c r="N10" s="8"/>
      <c r="O10" s="8"/>
      <c r="P10" s="8"/>
      <c r="Q10" s="8"/>
      <c r="R10" s="8"/>
      <c r="S10" s="8"/>
      <c r="T10" s="8"/>
      <c r="U10" s="8"/>
      <c r="V10" s="8"/>
      <c r="W10" s="8"/>
      <c r="X10" s="8"/>
      <c r="Y10" s="515"/>
      <c r="Z10" s="516"/>
      <c r="AA10" s="516"/>
      <c r="AB10" s="516"/>
      <c r="AC10" s="516"/>
      <c r="AD10" s="516"/>
      <c r="AE10" s="516"/>
      <c r="AF10" s="516"/>
      <c r="AG10" s="516"/>
      <c r="AH10" s="516"/>
      <c r="AI10" s="516"/>
      <c r="AJ10" s="516"/>
      <c r="AK10" s="516"/>
      <c r="AL10" s="516"/>
      <c r="AM10" s="516"/>
      <c r="AN10" s="516"/>
      <c r="AO10" s="516"/>
      <c r="AP10" s="516"/>
      <c r="AQ10" s="516"/>
      <c r="AR10" s="516"/>
      <c r="AS10" s="516"/>
      <c r="AT10" s="516"/>
      <c r="AU10" s="516"/>
      <c r="AV10" s="517"/>
      <c r="AW10" s="8"/>
      <c r="AX10" s="8"/>
      <c r="AY10" s="8"/>
      <c r="AZ10" s="8"/>
      <c r="BA10" s="8"/>
      <c r="BB10" s="8"/>
      <c r="BC10" s="8"/>
      <c r="BD10" s="8"/>
      <c r="BE10" s="8"/>
      <c r="BF10" s="8"/>
    </row>
    <row r="11" spans="1:76" ht="24.75" thickBot="1">
      <c r="A11" s="8"/>
      <c r="B11" s="495" t="s">
        <v>79</v>
      </c>
      <c r="C11" s="495"/>
      <c r="D11" s="495"/>
      <c r="E11" s="495"/>
      <c r="F11" s="495"/>
      <c r="G11" s="495"/>
      <c r="H11" s="496"/>
      <c r="I11" s="496"/>
      <c r="J11" s="496"/>
      <c r="K11" s="496"/>
      <c r="L11" s="496"/>
      <c r="M11" s="494"/>
      <c r="N11" s="494"/>
      <c r="O11" s="494"/>
      <c r="P11" s="494"/>
      <c r="Q11" s="494"/>
      <c r="R11" s="494"/>
      <c r="S11" s="494"/>
      <c r="T11" s="494"/>
      <c r="U11" s="494"/>
      <c r="V11" s="494"/>
      <c r="W11" s="32"/>
      <c r="X11" s="32"/>
      <c r="Y11" s="528" t="s">
        <v>182</v>
      </c>
      <c r="Z11" s="528"/>
      <c r="AA11" s="528"/>
      <c r="AB11" s="528"/>
      <c r="AC11" s="528"/>
      <c r="AD11" s="528"/>
      <c r="AE11" s="528"/>
      <c r="AF11" s="528"/>
      <c r="AG11" s="528"/>
      <c r="AH11" s="528"/>
      <c r="AI11" s="528"/>
      <c r="AJ11" s="528"/>
      <c r="AK11" s="528"/>
      <c r="AL11" s="528"/>
      <c r="AM11" s="528"/>
      <c r="AN11" s="528"/>
      <c r="AO11" s="528"/>
      <c r="AP11" s="528"/>
      <c r="AQ11" s="528"/>
      <c r="AR11" s="528"/>
      <c r="AS11" s="528"/>
      <c r="AT11" s="528"/>
      <c r="AU11" s="528"/>
      <c r="AV11" s="528"/>
      <c r="AW11" s="8"/>
      <c r="AX11" s="8"/>
      <c r="AY11" s="8"/>
      <c r="AZ11" s="8"/>
      <c r="BA11" s="8"/>
      <c r="BB11" s="8"/>
      <c r="BC11" s="8"/>
      <c r="BD11" s="8"/>
      <c r="BE11" s="8"/>
      <c r="BF11" s="8"/>
    </row>
    <row r="12" spans="1:76" ht="24.95" customHeight="1">
      <c r="A12" s="8"/>
      <c r="B12" s="529"/>
      <c r="C12" s="531" t="s">
        <v>67</v>
      </c>
      <c r="D12" s="532"/>
      <c r="E12" s="533"/>
      <c r="F12" s="113"/>
      <c r="G12" s="540" t="s">
        <v>181</v>
      </c>
      <c r="H12" s="541"/>
      <c r="I12" s="541"/>
      <c r="J12" s="541"/>
      <c r="K12" s="541"/>
      <c r="L12" s="541"/>
      <c r="M12" s="541"/>
      <c r="N12" s="541"/>
      <c r="O12" s="542"/>
      <c r="P12" s="540" t="s">
        <v>68</v>
      </c>
      <c r="Q12" s="541"/>
      <c r="R12" s="549"/>
      <c r="S12" s="556" t="s">
        <v>69</v>
      </c>
      <c r="T12" s="557"/>
      <c r="U12" s="501" t="s">
        <v>70</v>
      </c>
      <c r="V12" s="502"/>
      <c r="W12" s="502"/>
      <c r="X12" s="503"/>
      <c r="Y12" s="488" t="s">
        <v>77</v>
      </c>
      <c r="Z12" s="489"/>
      <c r="AA12" s="489"/>
      <c r="AB12" s="489"/>
      <c r="AC12" s="489"/>
      <c r="AD12" s="489"/>
      <c r="AE12" s="489"/>
      <c r="AF12" s="489"/>
      <c r="AG12" s="489"/>
      <c r="AH12" s="489"/>
      <c r="AI12" s="489"/>
      <c r="AJ12" s="489"/>
      <c r="AK12" s="489"/>
      <c r="AL12" s="489"/>
      <c r="AM12" s="489"/>
      <c r="AN12" s="489"/>
      <c r="AO12" s="489"/>
      <c r="AP12" s="489"/>
      <c r="AQ12" s="489"/>
      <c r="AR12" s="489"/>
      <c r="AS12" s="489"/>
      <c r="AT12" s="489"/>
      <c r="AU12" s="490"/>
      <c r="AV12" s="491" t="s">
        <v>177</v>
      </c>
      <c r="AW12" s="8"/>
      <c r="AX12" s="8"/>
      <c r="AY12" s="8"/>
      <c r="AZ12" s="8"/>
      <c r="BA12" s="8"/>
      <c r="BB12" s="8"/>
      <c r="BC12" s="8"/>
      <c r="BD12" s="8"/>
      <c r="BE12" s="8"/>
      <c r="BF12" s="8"/>
    </row>
    <row r="13" spans="1:76" ht="39.75" customHeight="1">
      <c r="A13" s="8"/>
      <c r="B13" s="530"/>
      <c r="C13" s="534"/>
      <c r="D13" s="535"/>
      <c r="E13" s="536"/>
      <c r="F13" s="114"/>
      <c r="G13" s="543"/>
      <c r="H13" s="544"/>
      <c r="I13" s="544"/>
      <c r="J13" s="544"/>
      <c r="K13" s="544"/>
      <c r="L13" s="544"/>
      <c r="M13" s="544"/>
      <c r="N13" s="544"/>
      <c r="O13" s="545"/>
      <c r="P13" s="550"/>
      <c r="Q13" s="551"/>
      <c r="R13" s="552"/>
      <c r="S13" s="558"/>
      <c r="T13" s="559"/>
      <c r="U13" s="504" t="s">
        <v>249</v>
      </c>
      <c r="V13" s="505"/>
      <c r="W13" s="497" t="s">
        <v>247</v>
      </c>
      <c r="X13" s="499" t="s">
        <v>248</v>
      </c>
      <c r="Y13" s="562" t="s">
        <v>71</v>
      </c>
      <c r="Z13" s="563"/>
      <c r="AA13" s="563"/>
      <c r="AB13" s="564" t="s">
        <v>78</v>
      </c>
      <c r="AC13" s="565"/>
      <c r="AD13" s="565"/>
      <c r="AE13" s="565"/>
      <c r="AF13" s="38"/>
      <c r="AG13" s="38"/>
      <c r="AH13" s="38"/>
      <c r="AI13" s="38"/>
      <c r="AJ13" s="38"/>
      <c r="AK13" s="38"/>
      <c r="AL13" s="38"/>
      <c r="AM13" s="38"/>
      <c r="AN13" s="38"/>
      <c r="AO13" s="38"/>
      <c r="AP13" s="484" t="s">
        <v>159</v>
      </c>
      <c r="AQ13" s="485"/>
      <c r="AR13" s="485"/>
      <c r="AS13" s="485"/>
      <c r="AT13" s="486" t="s">
        <v>160</v>
      </c>
      <c r="AU13" s="487"/>
      <c r="AV13" s="492"/>
      <c r="AW13" s="8"/>
      <c r="AX13" s="8"/>
      <c r="AY13" s="8"/>
      <c r="AZ13" s="8"/>
      <c r="BA13" s="8"/>
      <c r="BB13" s="8"/>
      <c r="BC13" s="8"/>
      <c r="BD13" s="8"/>
      <c r="BE13" s="8"/>
      <c r="BF13" s="8"/>
    </row>
    <row r="14" spans="1:76" ht="72" customHeight="1" thickBot="1">
      <c r="A14" s="8"/>
      <c r="B14" s="530"/>
      <c r="C14" s="537"/>
      <c r="D14" s="538"/>
      <c r="E14" s="539"/>
      <c r="F14" s="115"/>
      <c r="G14" s="546"/>
      <c r="H14" s="547"/>
      <c r="I14" s="547"/>
      <c r="J14" s="547"/>
      <c r="K14" s="547"/>
      <c r="L14" s="547"/>
      <c r="M14" s="547"/>
      <c r="N14" s="547"/>
      <c r="O14" s="548"/>
      <c r="P14" s="553"/>
      <c r="Q14" s="554"/>
      <c r="R14" s="555"/>
      <c r="S14" s="560"/>
      <c r="T14" s="561"/>
      <c r="U14" s="506"/>
      <c r="V14" s="507"/>
      <c r="W14" s="498"/>
      <c r="X14" s="500"/>
      <c r="Y14" s="68" t="s">
        <v>72</v>
      </c>
      <c r="Z14" s="65" t="s">
        <v>73</v>
      </c>
      <c r="AA14" s="69" t="s">
        <v>161</v>
      </c>
      <c r="AB14" s="66" t="s">
        <v>74</v>
      </c>
      <c r="AC14" s="65" t="s">
        <v>75</v>
      </c>
      <c r="AD14" s="67" t="s">
        <v>76</v>
      </c>
      <c r="AE14" s="70" t="s">
        <v>157</v>
      </c>
      <c r="AF14" s="71" t="s">
        <v>173</v>
      </c>
      <c r="AG14" s="70" t="s">
        <v>157</v>
      </c>
      <c r="AH14" s="71" t="s">
        <v>152</v>
      </c>
      <c r="AI14" s="70" t="s">
        <v>157</v>
      </c>
      <c r="AJ14" s="71" t="s">
        <v>158</v>
      </c>
      <c r="AK14" s="71" t="s">
        <v>172</v>
      </c>
      <c r="AL14" s="71" t="s">
        <v>171</v>
      </c>
      <c r="AM14" s="71" t="s">
        <v>174</v>
      </c>
      <c r="AN14" s="71" t="s">
        <v>175</v>
      </c>
      <c r="AO14" s="71" t="s">
        <v>176</v>
      </c>
      <c r="AP14" s="72" t="s">
        <v>161</v>
      </c>
      <c r="AQ14" s="71" t="s">
        <v>205</v>
      </c>
      <c r="AR14" s="73" t="s">
        <v>204</v>
      </c>
      <c r="AS14" s="73" t="s">
        <v>233</v>
      </c>
      <c r="AT14" s="72" t="s">
        <v>161</v>
      </c>
      <c r="AU14" s="51" t="s">
        <v>157</v>
      </c>
      <c r="AV14" s="493"/>
      <c r="AW14" s="8"/>
      <c r="AX14" s="8"/>
      <c r="AY14" s="8"/>
      <c r="AZ14" s="8" t="s">
        <v>261</v>
      </c>
      <c r="BA14" s="8"/>
      <c r="BB14" s="8"/>
      <c r="BC14" s="8">
        <v>15</v>
      </c>
      <c r="BD14" s="8">
        <v>14</v>
      </c>
      <c r="BE14" s="8">
        <v>13</v>
      </c>
      <c r="BF14" s="8">
        <v>12</v>
      </c>
      <c r="BG14" s="8">
        <v>11</v>
      </c>
      <c r="BH14" s="8">
        <v>10</v>
      </c>
      <c r="BI14" s="8">
        <v>9</v>
      </c>
      <c r="BJ14" s="8">
        <v>8</v>
      </c>
      <c r="BK14" s="8">
        <v>7</v>
      </c>
      <c r="BL14" s="8">
        <v>6</v>
      </c>
      <c r="BM14" s="8">
        <v>5</v>
      </c>
      <c r="BN14" s="8">
        <v>4</v>
      </c>
      <c r="BO14" s="8">
        <v>3</v>
      </c>
      <c r="BP14" s="8">
        <v>2</v>
      </c>
      <c r="BQ14" s="8">
        <v>1</v>
      </c>
      <c r="BR14" s="147" t="s">
        <v>262</v>
      </c>
      <c r="BS14" s="39"/>
      <c r="BT14" s="39"/>
      <c r="BU14" s="39"/>
      <c r="BV14" s="39"/>
      <c r="BW14" s="39"/>
      <c r="BX14" s="39"/>
    </row>
    <row r="15" spans="1:76" ht="20.100000000000001" customHeight="1">
      <c r="A15" s="8"/>
      <c r="B15" s="623">
        <v>1</v>
      </c>
      <c r="C15" s="652"/>
      <c r="D15" s="431"/>
      <c r="E15" s="431"/>
      <c r="F15" s="141"/>
      <c r="G15" s="432"/>
      <c r="H15" s="433"/>
      <c r="I15" s="433"/>
      <c r="J15" s="433"/>
      <c r="K15" s="433"/>
      <c r="L15" s="433"/>
      <c r="M15" s="433"/>
      <c r="N15" s="433"/>
      <c r="O15" s="434"/>
      <c r="P15" s="438"/>
      <c r="Q15" s="439"/>
      <c r="R15" s="440"/>
      <c r="S15" s="597"/>
      <c r="T15" s="598"/>
      <c r="U15" s="574"/>
      <c r="V15" s="526"/>
      <c r="W15" s="34"/>
      <c r="X15" s="106"/>
      <c r="Y15" s="419"/>
      <c r="Z15" s="600"/>
      <c r="AA15" s="410"/>
      <c r="AB15" s="412"/>
      <c r="AC15" s="638"/>
      <c r="AD15" s="639"/>
      <c r="AE15" s="116"/>
      <c r="AF15" s="642"/>
      <c r="AG15" s="645"/>
      <c r="AH15" s="149"/>
      <c r="AI15" s="87"/>
      <c r="AJ15" s="408"/>
      <c r="AK15" s="408"/>
      <c r="AL15" s="408"/>
      <c r="AM15" s="408"/>
      <c r="AN15" s="408"/>
      <c r="AO15" s="408"/>
      <c r="AP15" s="122"/>
      <c r="AQ15" s="123"/>
      <c r="AR15" s="124"/>
      <c r="AS15" s="169"/>
      <c r="AT15" s="594"/>
      <c r="AU15" s="588"/>
      <c r="AV15" s="581"/>
      <c r="AW15" s="8"/>
      <c r="AX15" s="8"/>
      <c r="AY15" s="8"/>
      <c r="AZ15" s="8" t="str">
        <f>SUBSTITUTE(C15,"-","")</f>
        <v/>
      </c>
      <c r="BA15" s="8" t="e">
        <f>$AZ15*1</f>
        <v>#VALUE!</v>
      </c>
      <c r="BB15" s="8">
        <f>IFERROR($BA15,0)</f>
        <v>0</v>
      </c>
      <c r="BC15" s="8" t="str">
        <f>IFERROR(MID(TEXT($AZ15,"????????????????"),COLUMN(A1),1)*1,"")</f>
        <v/>
      </c>
      <c r="BD15" s="8" t="str">
        <f t="shared" ref="BD15:BR15" si="0">IFERROR(MID(TEXT($AZ15,"????????????????"),COLUMN(B1),1)*1,"")</f>
        <v/>
      </c>
      <c r="BE15" s="8" t="str">
        <f t="shared" si="0"/>
        <v/>
      </c>
      <c r="BF15" s="8" t="str">
        <f t="shared" si="0"/>
        <v/>
      </c>
      <c r="BG15" s="8" t="str">
        <f t="shared" si="0"/>
        <v/>
      </c>
      <c r="BH15" s="8" t="str">
        <f t="shared" si="0"/>
        <v/>
      </c>
      <c r="BI15" s="8" t="str">
        <f t="shared" si="0"/>
        <v/>
      </c>
      <c r="BJ15" s="8" t="str">
        <f t="shared" si="0"/>
        <v/>
      </c>
      <c r="BK15" s="8" t="str">
        <f t="shared" si="0"/>
        <v/>
      </c>
      <c r="BL15" s="8" t="str">
        <f t="shared" si="0"/>
        <v/>
      </c>
      <c r="BM15" s="8" t="str">
        <f t="shared" si="0"/>
        <v/>
      </c>
      <c r="BN15" s="8" t="str">
        <f t="shared" si="0"/>
        <v/>
      </c>
      <c r="BO15" s="8" t="str">
        <f t="shared" si="0"/>
        <v/>
      </c>
      <c r="BP15" s="8" t="str">
        <f t="shared" si="0"/>
        <v/>
      </c>
      <c r="BQ15" s="8" t="str">
        <f t="shared" si="0"/>
        <v/>
      </c>
      <c r="BR15" s="8" t="str">
        <f t="shared" si="0"/>
        <v/>
      </c>
      <c r="BS15" s="8"/>
      <c r="BT15" s="39"/>
      <c r="BU15" s="39"/>
      <c r="BV15" s="39"/>
      <c r="BW15" s="39"/>
      <c r="BX15" s="39"/>
    </row>
    <row r="16" spans="1:76" ht="20.100000000000001" customHeight="1">
      <c r="A16" s="8"/>
      <c r="B16" s="624"/>
      <c r="C16" s="653"/>
      <c r="D16" s="654"/>
      <c r="E16" s="654"/>
      <c r="F16" s="141"/>
      <c r="G16" s="435"/>
      <c r="H16" s="436"/>
      <c r="I16" s="436"/>
      <c r="J16" s="436"/>
      <c r="K16" s="436"/>
      <c r="L16" s="436"/>
      <c r="M16" s="436"/>
      <c r="N16" s="436"/>
      <c r="O16" s="437"/>
      <c r="P16" s="441"/>
      <c r="Q16" s="442"/>
      <c r="R16" s="443"/>
      <c r="S16" s="571"/>
      <c r="T16" s="457"/>
      <c r="U16" s="574"/>
      <c r="V16" s="526"/>
      <c r="W16" s="35"/>
      <c r="X16" s="107"/>
      <c r="Y16" s="390"/>
      <c r="Z16" s="601"/>
      <c r="AA16" s="395"/>
      <c r="AB16" s="398"/>
      <c r="AC16" s="601"/>
      <c r="AD16" s="640"/>
      <c r="AE16" s="117"/>
      <c r="AF16" s="643"/>
      <c r="AG16" s="646"/>
      <c r="AH16" s="150"/>
      <c r="AI16" s="151"/>
      <c r="AJ16" s="406"/>
      <c r="AK16" s="406"/>
      <c r="AL16" s="406"/>
      <c r="AM16" s="406"/>
      <c r="AN16" s="406"/>
      <c r="AO16" s="406"/>
      <c r="AP16" s="125"/>
      <c r="AQ16" s="126"/>
      <c r="AR16" s="127"/>
      <c r="AS16" s="111"/>
      <c r="AT16" s="595"/>
      <c r="AU16" s="589"/>
      <c r="AV16" s="582"/>
      <c r="AW16" s="8"/>
      <c r="AX16" s="8"/>
      <c r="AY16" s="8"/>
      <c r="AZ16" s="8"/>
      <c r="BA16" s="8"/>
      <c r="BB16" s="8">
        <f>$BB15</f>
        <v>0</v>
      </c>
      <c r="BC16" s="8">
        <f t="shared" ref="BC16:BG16" si="1">IF(BC15="",0,BC15)</f>
        <v>0</v>
      </c>
      <c r="BD16" s="8">
        <f t="shared" si="1"/>
        <v>0</v>
      </c>
      <c r="BE16" s="8">
        <f t="shared" si="1"/>
        <v>0</v>
      </c>
      <c r="BF16" s="8">
        <f t="shared" si="1"/>
        <v>0</v>
      </c>
      <c r="BG16" s="8">
        <f t="shared" si="1"/>
        <v>0</v>
      </c>
      <c r="BH16" s="8">
        <f>IF(BH15="",0,BH15)</f>
        <v>0</v>
      </c>
      <c r="BI16" s="8">
        <f t="shared" ref="BI16:BR16" si="2">IF(BI15="",0,BI15)</f>
        <v>0</v>
      </c>
      <c r="BJ16" s="8">
        <f t="shared" si="2"/>
        <v>0</v>
      </c>
      <c r="BK16" s="8">
        <f t="shared" si="2"/>
        <v>0</v>
      </c>
      <c r="BL16" s="8">
        <f t="shared" si="2"/>
        <v>0</v>
      </c>
      <c r="BM16" s="8">
        <f t="shared" si="2"/>
        <v>0</v>
      </c>
      <c r="BN16" s="8">
        <f t="shared" si="2"/>
        <v>0</v>
      </c>
      <c r="BO16" s="8">
        <f t="shared" si="2"/>
        <v>0</v>
      </c>
      <c r="BP16" s="8">
        <f t="shared" si="2"/>
        <v>0</v>
      </c>
      <c r="BQ16" s="8">
        <f t="shared" si="2"/>
        <v>0</v>
      </c>
      <c r="BR16" s="8">
        <f t="shared" si="2"/>
        <v>0</v>
      </c>
      <c r="BS16" s="148">
        <f>($BC$14*$BC16+$BD$14*$BD16+$BE$14*$BE16+$BF$14*$BF16+$BG$14*$BG16+$BH$14*$BH16+$BI$14*$BI16+$BJ$14*$BJ16+$BK$14*$BK16+$BL$14*$BL16+$BM$14*$BM16+$BN$14*$BN16+$BO$14*$BO16+$BP$14*$BP16+$BQ$14*$BQ16)/10</f>
        <v>0</v>
      </c>
      <c r="BT16" s="148">
        <f>MOD($BS16,1)</f>
        <v>0</v>
      </c>
      <c r="BU16" s="39">
        <f>$BT16*10</f>
        <v>0</v>
      </c>
      <c r="BV16" s="39">
        <f>ROUND(BU16,1)</f>
        <v>0</v>
      </c>
      <c r="BW16" s="39">
        <f>IF($BB16=0,300,(IF($BR16=$BV16,100,200)))</f>
        <v>300</v>
      </c>
      <c r="BX16" s="39">
        <f>BR16-BU16</f>
        <v>0</v>
      </c>
    </row>
    <row r="17" spans="1:76" ht="20.100000000000001" customHeight="1">
      <c r="A17" s="8"/>
      <c r="B17" s="624"/>
      <c r="C17" s="653"/>
      <c r="D17" s="654"/>
      <c r="E17" s="654"/>
      <c r="F17" s="141"/>
      <c r="G17" s="455"/>
      <c r="H17" s="456"/>
      <c r="I17" s="456"/>
      <c r="J17" s="456"/>
      <c r="K17" s="456"/>
      <c r="L17" s="456"/>
      <c r="M17" s="456"/>
      <c r="N17" s="456"/>
      <c r="O17" s="457"/>
      <c r="P17" s="441"/>
      <c r="Q17" s="442"/>
      <c r="R17" s="443"/>
      <c r="S17" s="571"/>
      <c r="T17" s="457"/>
      <c r="U17" s="574"/>
      <c r="V17" s="526"/>
      <c r="W17" s="35"/>
      <c r="X17" s="107"/>
      <c r="Y17" s="390"/>
      <c r="Z17" s="601"/>
      <c r="AA17" s="395"/>
      <c r="AB17" s="398"/>
      <c r="AC17" s="601"/>
      <c r="AD17" s="640"/>
      <c r="AE17" s="117"/>
      <c r="AF17" s="643"/>
      <c r="AG17" s="646"/>
      <c r="AH17" s="150"/>
      <c r="AI17" s="151"/>
      <c r="AJ17" s="406"/>
      <c r="AK17" s="406"/>
      <c r="AL17" s="406"/>
      <c r="AM17" s="406"/>
      <c r="AN17" s="406"/>
      <c r="AO17" s="406"/>
      <c r="AP17" s="125"/>
      <c r="AQ17" s="126"/>
      <c r="AR17" s="127"/>
      <c r="AS17" s="111"/>
      <c r="AT17" s="595"/>
      <c r="AU17" s="589"/>
      <c r="AV17" s="582"/>
      <c r="AW17" s="8"/>
      <c r="AX17" s="8"/>
      <c r="AY17" s="8"/>
      <c r="AZ17" s="8"/>
      <c r="BA17" s="8"/>
      <c r="BB17" s="8"/>
      <c r="BC17" s="8"/>
      <c r="BD17" s="8"/>
      <c r="BE17" s="8"/>
      <c r="BF17" s="8"/>
      <c r="BG17" s="8"/>
      <c r="BH17" s="8"/>
      <c r="BI17" s="8"/>
      <c r="BJ17" s="8"/>
      <c r="BK17" s="8"/>
      <c r="BL17" s="8"/>
      <c r="BM17" s="39"/>
      <c r="BN17" s="39"/>
      <c r="BO17" s="39"/>
      <c r="BP17" s="39"/>
      <c r="BQ17" s="39"/>
      <c r="BR17" s="39"/>
      <c r="BS17" s="39"/>
      <c r="BT17" s="39"/>
      <c r="BU17" s="39"/>
      <c r="BV17" s="39"/>
      <c r="BW17" s="39"/>
      <c r="BX17" s="39"/>
    </row>
    <row r="18" spans="1:76" ht="20.100000000000001" customHeight="1">
      <c r="A18" s="8"/>
      <c r="B18" s="625"/>
      <c r="C18" s="568"/>
      <c r="D18" s="568"/>
      <c r="E18" s="568"/>
      <c r="F18" s="142"/>
      <c r="G18" s="458"/>
      <c r="H18" s="459"/>
      <c r="I18" s="459"/>
      <c r="J18" s="459"/>
      <c r="K18" s="459"/>
      <c r="L18" s="459"/>
      <c r="M18" s="459"/>
      <c r="N18" s="459"/>
      <c r="O18" s="460"/>
      <c r="P18" s="444"/>
      <c r="Q18" s="445"/>
      <c r="R18" s="446"/>
      <c r="S18" s="572"/>
      <c r="T18" s="460"/>
      <c r="U18" s="463"/>
      <c r="V18" s="599"/>
      <c r="W18" s="36"/>
      <c r="X18" s="108"/>
      <c r="Y18" s="420"/>
      <c r="Z18" s="602"/>
      <c r="AA18" s="411"/>
      <c r="AB18" s="413"/>
      <c r="AC18" s="602"/>
      <c r="AD18" s="641"/>
      <c r="AE18" s="121"/>
      <c r="AF18" s="644"/>
      <c r="AG18" s="647"/>
      <c r="AH18" s="152"/>
      <c r="AI18" s="83"/>
      <c r="AJ18" s="409"/>
      <c r="AK18" s="409"/>
      <c r="AL18" s="409"/>
      <c r="AM18" s="409"/>
      <c r="AN18" s="409"/>
      <c r="AO18" s="409"/>
      <c r="AP18" s="130"/>
      <c r="AQ18" s="136"/>
      <c r="AR18" s="137"/>
      <c r="AS18" s="170"/>
      <c r="AT18" s="596"/>
      <c r="AU18" s="590"/>
      <c r="AV18" s="583"/>
      <c r="AW18" s="8"/>
      <c r="AX18" s="8"/>
      <c r="AY18" s="8"/>
      <c r="AZ18" s="8"/>
      <c r="BA18" s="8"/>
      <c r="BB18" s="8"/>
      <c r="BC18" s="8"/>
      <c r="BD18" s="8"/>
      <c r="BE18" s="8"/>
      <c r="BF18" s="8"/>
      <c r="BG18" s="8"/>
      <c r="BH18" s="8"/>
      <c r="BI18" s="8"/>
      <c r="BJ18" s="8"/>
      <c r="BK18" s="8"/>
      <c r="BL18" s="8"/>
      <c r="BM18" s="39"/>
      <c r="BN18" s="39"/>
      <c r="BO18" s="39"/>
      <c r="BP18" s="39"/>
      <c r="BQ18" s="39"/>
      <c r="BR18" s="39"/>
      <c r="BS18" s="39"/>
      <c r="BT18" s="39"/>
      <c r="BU18" s="39"/>
      <c r="BV18" s="39"/>
      <c r="BW18" s="39"/>
      <c r="BX18" s="39"/>
    </row>
    <row r="19" spans="1:76" ht="20.100000000000001" customHeight="1">
      <c r="A19" s="8"/>
      <c r="B19" s="461">
        <v>2</v>
      </c>
      <c r="C19" s="429"/>
      <c r="D19" s="430"/>
      <c r="E19" s="430"/>
      <c r="F19" s="141"/>
      <c r="G19" s="432"/>
      <c r="H19" s="433"/>
      <c r="I19" s="433"/>
      <c r="J19" s="433"/>
      <c r="K19" s="433"/>
      <c r="L19" s="433"/>
      <c r="M19" s="433"/>
      <c r="N19" s="433"/>
      <c r="O19" s="434"/>
      <c r="P19" s="438"/>
      <c r="Q19" s="439"/>
      <c r="R19" s="440"/>
      <c r="S19" s="569"/>
      <c r="T19" s="570"/>
      <c r="U19" s="573"/>
      <c r="V19" s="434"/>
      <c r="W19" s="34"/>
      <c r="X19" s="106"/>
      <c r="Y19" s="419"/>
      <c r="Z19" s="575"/>
      <c r="AA19" s="394"/>
      <c r="AB19" s="412"/>
      <c r="AC19" s="575"/>
      <c r="AD19" s="648"/>
      <c r="AE19" s="120"/>
      <c r="AF19" s="651"/>
      <c r="AG19" s="603"/>
      <c r="AH19" s="153"/>
      <c r="AI19" s="154"/>
      <c r="AJ19" s="408"/>
      <c r="AK19" s="405"/>
      <c r="AL19" s="405"/>
      <c r="AM19" s="405"/>
      <c r="AN19" s="405"/>
      <c r="AO19" s="408"/>
      <c r="AP19" s="133"/>
      <c r="AQ19" s="134"/>
      <c r="AR19" s="135"/>
      <c r="AS19" s="169"/>
      <c r="AT19" s="584"/>
      <c r="AU19" s="591"/>
      <c r="AV19" s="587"/>
      <c r="AW19" s="8"/>
      <c r="AX19" s="8"/>
      <c r="AY19" s="8"/>
      <c r="AZ19" s="8" t="str">
        <f>SUBSTITUTE(C19,"-","")</f>
        <v/>
      </c>
      <c r="BA19" s="8" t="e">
        <f>$AZ19*1</f>
        <v>#VALUE!</v>
      </c>
      <c r="BB19" s="8">
        <f>IFERROR($BA19,0)</f>
        <v>0</v>
      </c>
      <c r="BC19" s="8" t="str">
        <f>IFERROR(MID(TEXT($AZ19,"????????????????"),COLUMN(A5),1)*1,"")</f>
        <v/>
      </c>
      <c r="BD19" s="8" t="str">
        <f t="shared" ref="BD19:BR19" si="3">IFERROR(MID(TEXT($AZ19,"????????????????"),COLUMN(B5),1)*1,"")</f>
        <v/>
      </c>
      <c r="BE19" s="8" t="str">
        <f t="shared" si="3"/>
        <v/>
      </c>
      <c r="BF19" s="8" t="str">
        <f t="shared" si="3"/>
        <v/>
      </c>
      <c r="BG19" s="8" t="str">
        <f t="shared" si="3"/>
        <v/>
      </c>
      <c r="BH19" s="8" t="str">
        <f t="shared" si="3"/>
        <v/>
      </c>
      <c r="BI19" s="8" t="str">
        <f t="shared" si="3"/>
        <v/>
      </c>
      <c r="BJ19" s="8" t="str">
        <f t="shared" si="3"/>
        <v/>
      </c>
      <c r="BK19" s="8" t="str">
        <f t="shared" si="3"/>
        <v/>
      </c>
      <c r="BL19" s="8" t="str">
        <f t="shared" si="3"/>
        <v/>
      </c>
      <c r="BM19" s="8" t="str">
        <f t="shared" si="3"/>
        <v/>
      </c>
      <c r="BN19" s="8" t="str">
        <f t="shared" si="3"/>
        <v/>
      </c>
      <c r="BO19" s="8" t="str">
        <f t="shared" si="3"/>
        <v/>
      </c>
      <c r="BP19" s="8" t="str">
        <f t="shared" si="3"/>
        <v/>
      </c>
      <c r="BQ19" s="8" t="str">
        <f t="shared" si="3"/>
        <v/>
      </c>
      <c r="BR19" s="8" t="str">
        <f t="shared" si="3"/>
        <v/>
      </c>
      <c r="BS19" s="8"/>
      <c r="BT19" s="39"/>
      <c r="BU19" s="39"/>
      <c r="BV19" s="39"/>
      <c r="BW19" s="39"/>
      <c r="BX19" s="39"/>
    </row>
    <row r="20" spans="1:76" ht="20.100000000000001" customHeight="1">
      <c r="A20" s="8"/>
      <c r="B20" s="461"/>
      <c r="C20" s="566"/>
      <c r="D20" s="567"/>
      <c r="E20" s="567"/>
      <c r="F20" s="141"/>
      <c r="G20" s="435"/>
      <c r="H20" s="436"/>
      <c r="I20" s="436"/>
      <c r="J20" s="436"/>
      <c r="K20" s="436"/>
      <c r="L20" s="436"/>
      <c r="M20" s="436"/>
      <c r="N20" s="436"/>
      <c r="O20" s="437"/>
      <c r="P20" s="441"/>
      <c r="Q20" s="442"/>
      <c r="R20" s="443"/>
      <c r="S20" s="571"/>
      <c r="T20" s="457"/>
      <c r="U20" s="574"/>
      <c r="V20" s="527"/>
      <c r="W20" s="35"/>
      <c r="X20" s="107"/>
      <c r="Y20" s="390"/>
      <c r="Z20" s="576"/>
      <c r="AA20" s="395"/>
      <c r="AB20" s="398"/>
      <c r="AC20" s="576"/>
      <c r="AD20" s="649"/>
      <c r="AE20" s="118"/>
      <c r="AF20" s="643"/>
      <c r="AG20" s="604"/>
      <c r="AH20" s="155"/>
      <c r="AI20" s="156"/>
      <c r="AJ20" s="406"/>
      <c r="AK20" s="406"/>
      <c r="AL20" s="406"/>
      <c r="AM20" s="406"/>
      <c r="AN20" s="406"/>
      <c r="AO20" s="406"/>
      <c r="AP20" s="125"/>
      <c r="AQ20" s="128"/>
      <c r="AR20" s="129"/>
      <c r="AS20" s="111"/>
      <c r="AT20" s="585"/>
      <c r="AU20" s="592"/>
      <c r="AV20" s="582"/>
      <c r="AW20" s="8"/>
      <c r="AX20" s="8"/>
      <c r="AY20" s="8"/>
      <c r="AZ20" s="8"/>
      <c r="BA20" s="8"/>
      <c r="BB20" s="8">
        <f>$BB19</f>
        <v>0</v>
      </c>
      <c r="BC20" s="8">
        <f t="shared" ref="BC20:BG20" si="4">IF(BC19="",0,BC19)</f>
        <v>0</v>
      </c>
      <c r="BD20" s="8">
        <f t="shared" si="4"/>
        <v>0</v>
      </c>
      <c r="BE20" s="8">
        <f t="shared" si="4"/>
        <v>0</v>
      </c>
      <c r="BF20" s="8">
        <f t="shared" si="4"/>
        <v>0</v>
      </c>
      <c r="BG20" s="8">
        <f t="shared" si="4"/>
        <v>0</v>
      </c>
      <c r="BH20" s="8">
        <f>IF(BH19="",0,BH19)</f>
        <v>0</v>
      </c>
      <c r="BI20" s="8">
        <f t="shared" ref="BI20:BR20" si="5">IF(BI19="",0,BI19)</f>
        <v>0</v>
      </c>
      <c r="BJ20" s="8">
        <f t="shared" si="5"/>
        <v>0</v>
      </c>
      <c r="BK20" s="8">
        <f t="shared" si="5"/>
        <v>0</v>
      </c>
      <c r="BL20" s="8">
        <f t="shared" si="5"/>
        <v>0</v>
      </c>
      <c r="BM20" s="8">
        <f t="shared" si="5"/>
        <v>0</v>
      </c>
      <c r="BN20" s="8">
        <f t="shared" si="5"/>
        <v>0</v>
      </c>
      <c r="BO20" s="8">
        <f t="shared" si="5"/>
        <v>0</v>
      </c>
      <c r="BP20" s="8">
        <f t="shared" si="5"/>
        <v>0</v>
      </c>
      <c r="BQ20" s="8">
        <f t="shared" si="5"/>
        <v>0</v>
      </c>
      <c r="BR20" s="8">
        <f t="shared" si="5"/>
        <v>0</v>
      </c>
      <c r="BS20" s="148">
        <f>($BC$14*$BC20+$BD$14*$BD20+$BE$14*$BE20+$BF$14*$BF20+$BG$14*$BG20+$BH$14*$BH20+$BI$14*$BI20+$BJ$14*$BJ20+$BK$14*$BK20+$BL$14*$BL20+$BM$14*$BM20+$BN$14*$BN20+$BO$14*$BO20+$BP$14*$BP20+$BQ$14*$BQ20)/10</f>
        <v>0</v>
      </c>
      <c r="BT20" s="148">
        <f>MOD($BS20,1)</f>
        <v>0</v>
      </c>
      <c r="BU20" s="39">
        <f>$BT20*10</f>
        <v>0</v>
      </c>
      <c r="BV20" s="39">
        <f>ROUND(BU20,1)</f>
        <v>0</v>
      </c>
      <c r="BW20" s="39">
        <f>IF($BB20=0,300,(IF($BR20=$BV20,100,200)))</f>
        <v>300</v>
      </c>
      <c r="BX20" s="39">
        <f>BR20-BU20</f>
        <v>0</v>
      </c>
    </row>
    <row r="21" spans="1:76" ht="20.100000000000001" customHeight="1">
      <c r="A21" s="8"/>
      <c r="B21" s="461"/>
      <c r="C21" s="566"/>
      <c r="D21" s="567"/>
      <c r="E21" s="567"/>
      <c r="F21" s="141"/>
      <c r="G21" s="578"/>
      <c r="H21" s="579"/>
      <c r="I21" s="579"/>
      <c r="J21" s="579"/>
      <c r="K21" s="579"/>
      <c r="L21" s="579"/>
      <c r="M21" s="579"/>
      <c r="N21" s="579"/>
      <c r="O21" s="580"/>
      <c r="P21" s="441"/>
      <c r="Q21" s="442"/>
      <c r="R21" s="443"/>
      <c r="S21" s="571"/>
      <c r="T21" s="457"/>
      <c r="U21" s="574"/>
      <c r="V21" s="527"/>
      <c r="W21" s="35"/>
      <c r="X21" s="107"/>
      <c r="Y21" s="390"/>
      <c r="Z21" s="576"/>
      <c r="AA21" s="395"/>
      <c r="AB21" s="398"/>
      <c r="AC21" s="576"/>
      <c r="AD21" s="649"/>
      <c r="AE21" s="118"/>
      <c r="AF21" s="643"/>
      <c r="AG21" s="604"/>
      <c r="AH21" s="155"/>
      <c r="AI21" s="156"/>
      <c r="AJ21" s="406"/>
      <c r="AK21" s="406"/>
      <c r="AL21" s="406"/>
      <c r="AM21" s="406"/>
      <c r="AN21" s="406"/>
      <c r="AO21" s="406"/>
      <c r="AP21" s="125"/>
      <c r="AQ21" s="128"/>
      <c r="AR21" s="129"/>
      <c r="AS21" s="111"/>
      <c r="AT21" s="585"/>
      <c r="AU21" s="592"/>
      <c r="AV21" s="582"/>
      <c r="AW21" s="8"/>
      <c r="AX21" s="8"/>
      <c r="AY21" s="8"/>
      <c r="AZ21" s="8"/>
      <c r="BA21" s="8"/>
      <c r="BB21" s="8"/>
      <c r="BC21" s="8"/>
      <c r="BD21" s="8"/>
      <c r="BE21" s="8"/>
      <c r="BF21" s="8"/>
      <c r="BG21" s="8"/>
      <c r="BH21" s="8"/>
      <c r="BI21" s="8"/>
      <c r="BJ21" s="8"/>
      <c r="BK21" s="8"/>
      <c r="BL21" s="8"/>
      <c r="BM21" s="39"/>
      <c r="BN21" s="39"/>
      <c r="BO21" s="39"/>
      <c r="BP21" s="39"/>
      <c r="BQ21" s="39"/>
      <c r="BR21" s="39"/>
      <c r="BS21" s="39"/>
      <c r="BT21" s="39"/>
      <c r="BU21" s="39"/>
      <c r="BV21" s="39"/>
      <c r="BW21" s="39"/>
      <c r="BX21" s="39"/>
    </row>
    <row r="22" spans="1:76" ht="20.100000000000001" customHeight="1">
      <c r="A22" s="8"/>
      <c r="B22" s="462"/>
      <c r="C22" s="568"/>
      <c r="D22" s="568"/>
      <c r="E22" s="568"/>
      <c r="F22" s="142"/>
      <c r="G22" s="458"/>
      <c r="H22" s="459"/>
      <c r="I22" s="459"/>
      <c r="J22" s="459"/>
      <c r="K22" s="459"/>
      <c r="L22" s="459"/>
      <c r="M22" s="459"/>
      <c r="N22" s="459"/>
      <c r="O22" s="460"/>
      <c r="P22" s="444"/>
      <c r="Q22" s="445"/>
      <c r="R22" s="446"/>
      <c r="S22" s="572"/>
      <c r="T22" s="460"/>
      <c r="U22" s="463"/>
      <c r="V22" s="464"/>
      <c r="W22" s="36"/>
      <c r="X22" s="108"/>
      <c r="Y22" s="420"/>
      <c r="Z22" s="577"/>
      <c r="AA22" s="411"/>
      <c r="AB22" s="413"/>
      <c r="AC22" s="577"/>
      <c r="AD22" s="650"/>
      <c r="AE22" s="119"/>
      <c r="AF22" s="644"/>
      <c r="AG22" s="605"/>
      <c r="AH22" s="157"/>
      <c r="AI22" s="158"/>
      <c r="AJ22" s="409"/>
      <c r="AK22" s="409"/>
      <c r="AL22" s="409"/>
      <c r="AM22" s="409"/>
      <c r="AN22" s="409"/>
      <c r="AO22" s="409"/>
      <c r="AP22" s="130"/>
      <c r="AQ22" s="131"/>
      <c r="AR22" s="132"/>
      <c r="AS22" s="170"/>
      <c r="AT22" s="586"/>
      <c r="AU22" s="593"/>
      <c r="AV22" s="583"/>
      <c r="AW22" s="8"/>
      <c r="AX22" s="8"/>
      <c r="AY22" s="8"/>
      <c r="AZ22" s="8"/>
      <c r="BA22" s="8"/>
      <c r="BB22" s="8"/>
      <c r="BC22" s="8"/>
      <c r="BD22" s="8"/>
      <c r="BE22" s="8"/>
      <c r="BF22" s="8"/>
      <c r="BG22" s="8"/>
      <c r="BH22" s="8"/>
      <c r="BI22" s="8"/>
      <c r="BJ22" s="8"/>
      <c r="BK22" s="8"/>
      <c r="BL22" s="8"/>
      <c r="BM22" s="39"/>
      <c r="BN22" s="39"/>
      <c r="BO22" s="39"/>
      <c r="BP22" s="39"/>
      <c r="BQ22" s="39"/>
      <c r="BR22" s="39"/>
      <c r="BS22" s="39"/>
      <c r="BT22" s="39"/>
      <c r="BU22" s="39"/>
      <c r="BV22" s="39"/>
      <c r="BW22" s="39"/>
      <c r="BX22" s="39"/>
    </row>
    <row r="23" spans="1:76" ht="20.100000000000001" customHeight="1">
      <c r="A23" s="8"/>
      <c r="B23" s="461">
        <v>3</v>
      </c>
      <c r="C23" s="429"/>
      <c r="D23" s="430"/>
      <c r="E23" s="430"/>
      <c r="F23" s="141"/>
      <c r="G23" s="455"/>
      <c r="H23" s="526"/>
      <c r="I23" s="526"/>
      <c r="J23" s="526"/>
      <c r="K23" s="526"/>
      <c r="L23" s="526"/>
      <c r="M23" s="526"/>
      <c r="N23" s="526"/>
      <c r="O23" s="527"/>
      <c r="P23" s="438"/>
      <c r="Q23" s="439"/>
      <c r="R23" s="440"/>
      <c r="S23" s="524"/>
      <c r="T23" s="525"/>
      <c r="U23" s="463"/>
      <c r="V23" s="464"/>
      <c r="W23" s="78"/>
      <c r="X23" s="109"/>
      <c r="Y23" s="419"/>
      <c r="Z23" s="478"/>
      <c r="AA23" s="410"/>
      <c r="AB23" s="412"/>
      <c r="AC23" s="478"/>
      <c r="AD23" s="477"/>
      <c r="AE23" s="120"/>
      <c r="AF23" s="481"/>
      <c r="AG23" s="482"/>
      <c r="AH23" s="149"/>
      <c r="AI23" s="87"/>
      <c r="AJ23" s="408"/>
      <c r="AK23" s="480"/>
      <c r="AL23" s="480"/>
      <c r="AM23" s="480"/>
      <c r="AN23" s="480"/>
      <c r="AO23" s="408"/>
      <c r="AP23" s="138"/>
      <c r="AQ23" s="139"/>
      <c r="AR23" s="140"/>
      <c r="AS23" s="169"/>
      <c r="AT23" s="479"/>
      <c r="AU23" s="483"/>
      <c r="AV23" s="476"/>
      <c r="AW23" s="8"/>
      <c r="AX23" s="8"/>
      <c r="AY23" s="8"/>
      <c r="AZ23" s="8" t="str">
        <f>SUBSTITUTE(C23,"-","")</f>
        <v/>
      </c>
      <c r="BA23" s="8" t="e">
        <f>$AZ23*1</f>
        <v>#VALUE!</v>
      </c>
      <c r="BB23" s="8">
        <f>IFERROR($BA23,0)</f>
        <v>0</v>
      </c>
      <c r="BC23" s="8" t="str">
        <f>IFERROR(MID(TEXT($AZ23,"????????????????"),COLUMN(A9),1)*1,"")</f>
        <v/>
      </c>
      <c r="BD23" s="8" t="str">
        <f t="shared" ref="BD23:BR23" si="6">IFERROR(MID(TEXT($AZ23,"????????????????"),COLUMN(B9),1)*1,"")</f>
        <v/>
      </c>
      <c r="BE23" s="8" t="str">
        <f t="shared" si="6"/>
        <v/>
      </c>
      <c r="BF23" s="8" t="str">
        <f t="shared" si="6"/>
        <v/>
      </c>
      <c r="BG23" s="8" t="str">
        <f t="shared" si="6"/>
        <v/>
      </c>
      <c r="BH23" s="8" t="str">
        <f t="shared" si="6"/>
        <v/>
      </c>
      <c r="BI23" s="8" t="str">
        <f t="shared" si="6"/>
        <v/>
      </c>
      <c r="BJ23" s="8" t="str">
        <f t="shared" si="6"/>
        <v/>
      </c>
      <c r="BK23" s="8" t="str">
        <f t="shared" si="6"/>
        <v/>
      </c>
      <c r="BL23" s="8" t="str">
        <f t="shared" si="6"/>
        <v/>
      </c>
      <c r="BM23" s="8" t="str">
        <f t="shared" si="6"/>
        <v/>
      </c>
      <c r="BN23" s="8" t="str">
        <f t="shared" si="6"/>
        <v/>
      </c>
      <c r="BO23" s="8" t="str">
        <f t="shared" si="6"/>
        <v/>
      </c>
      <c r="BP23" s="8" t="str">
        <f t="shared" si="6"/>
        <v/>
      </c>
      <c r="BQ23" s="8" t="str">
        <f t="shared" si="6"/>
        <v/>
      </c>
      <c r="BR23" s="8" t="str">
        <f t="shared" si="6"/>
        <v/>
      </c>
      <c r="BS23" s="39"/>
      <c r="BT23" s="39"/>
      <c r="BU23" s="39"/>
      <c r="BV23" s="39"/>
      <c r="BW23" s="39"/>
      <c r="BX23" s="39"/>
    </row>
    <row r="24" spans="1:76" ht="20.100000000000001" customHeight="1">
      <c r="A24" s="8"/>
      <c r="B24" s="461"/>
      <c r="C24" s="429"/>
      <c r="D24" s="430"/>
      <c r="E24" s="430"/>
      <c r="F24" s="141"/>
      <c r="G24" s="435"/>
      <c r="H24" s="436"/>
      <c r="I24" s="436"/>
      <c r="J24" s="436"/>
      <c r="K24" s="436"/>
      <c r="L24" s="436"/>
      <c r="M24" s="436"/>
      <c r="N24" s="436"/>
      <c r="O24" s="437"/>
      <c r="P24" s="441"/>
      <c r="Q24" s="442"/>
      <c r="R24" s="443"/>
      <c r="S24" s="449"/>
      <c r="T24" s="450"/>
      <c r="U24" s="453"/>
      <c r="V24" s="454"/>
      <c r="W24" s="35"/>
      <c r="X24" s="107"/>
      <c r="Y24" s="390"/>
      <c r="Z24" s="392"/>
      <c r="AA24" s="395"/>
      <c r="AB24" s="398"/>
      <c r="AC24" s="392"/>
      <c r="AD24" s="401"/>
      <c r="AE24" s="118"/>
      <c r="AF24" s="382"/>
      <c r="AG24" s="383"/>
      <c r="AH24" s="150"/>
      <c r="AI24" s="88"/>
      <c r="AJ24" s="406"/>
      <c r="AK24" s="388"/>
      <c r="AL24" s="388"/>
      <c r="AM24" s="388"/>
      <c r="AN24" s="388"/>
      <c r="AO24" s="406"/>
      <c r="AP24" s="125"/>
      <c r="AQ24" s="128"/>
      <c r="AR24" s="129"/>
      <c r="AS24" s="111"/>
      <c r="AT24" s="385"/>
      <c r="AU24" s="386"/>
      <c r="AV24" s="414"/>
      <c r="AW24" s="8"/>
      <c r="AX24" s="8"/>
      <c r="AY24" s="8"/>
      <c r="AZ24" s="8"/>
      <c r="BA24" s="8"/>
      <c r="BB24" s="8">
        <f>$BB23</f>
        <v>0</v>
      </c>
      <c r="BC24" s="8">
        <f t="shared" ref="BC24:BG24" si="7">IF(BC23="",0,BC23)</f>
        <v>0</v>
      </c>
      <c r="BD24" s="8">
        <f t="shared" si="7"/>
        <v>0</v>
      </c>
      <c r="BE24" s="8">
        <f t="shared" si="7"/>
        <v>0</v>
      </c>
      <c r="BF24" s="8">
        <f t="shared" si="7"/>
        <v>0</v>
      </c>
      <c r="BG24" s="8">
        <f t="shared" si="7"/>
        <v>0</v>
      </c>
      <c r="BH24" s="8">
        <f>IF(BH23="",0,BH23)</f>
        <v>0</v>
      </c>
      <c r="BI24" s="8">
        <f t="shared" ref="BI24:BR24" si="8">IF(BI23="",0,BI23)</f>
        <v>0</v>
      </c>
      <c r="BJ24" s="8">
        <f t="shared" si="8"/>
        <v>0</v>
      </c>
      <c r="BK24" s="8">
        <f t="shared" si="8"/>
        <v>0</v>
      </c>
      <c r="BL24" s="8">
        <f t="shared" si="8"/>
        <v>0</v>
      </c>
      <c r="BM24" s="8">
        <f t="shared" si="8"/>
        <v>0</v>
      </c>
      <c r="BN24" s="8">
        <f t="shared" si="8"/>
        <v>0</v>
      </c>
      <c r="BO24" s="8">
        <f t="shared" si="8"/>
        <v>0</v>
      </c>
      <c r="BP24" s="8">
        <f t="shared" si="8"/>
        <v>0</v>
      </c>
      <c r="BQ24" s="8">
        <f t="shared" si="8"/>
        <v>0</v>
      </c>
      <c r="BR24" s="8">
        <f t="shared" si="8"/>
        <v>0</v>
      </c>
      <c r="BS24" s="148">
        <f>($BC$14*$BC24+$BD$14*$BD24+$BE$14*$BE24+$BF$14*$BF24+$BG$14*$BG24+$BH$14*$BH24+$BI$14*$BI24+$BJ$14*$BJ24+$BK$14*$BK24+$BL$14*$BL24+$BM$14*$BM24+$BN$14*$BN24+$BO$14*$BO24+$BP$14*$BP24+$BQ$14*$BQ24)/10</f>
        <v>0</v>
      </c>
      <c r="BT24" s="148">
        <f>MOD($BS24,1)</f>
        <v>0</v>
      </c>
      <c r="BU24" s="39">
        <f>$BT24*10</f>
        <v>0</v>
      </c>
      <c r="BV24" s="39">
        <f>ROUND(BU24,1)</f>
        <v>0</v>
      </c>
      <c r="BW24" s="39">
        <f>IF($BB24=0,300,(IF($BR24=$BV24,100,200)))</f>
        <v>300</v>
      </c>
      <c r="BX24" s="39">
        <f>BR24-BU24</f>
        <v>0</v>
      </c>
    </row>
    <row r="25" spans="1:76" ht="20.100000000000001" customHeight="1">
      <c r="A25" s="8"/>
      <c r="B25" s="461"/>
      <c r="C25" s="429"/>
      <c r="D25" s="430"/>
      <c r="E25" s="430"/>
      <c r="F25" s="141"/>
      <c r="G25" s="455"/>
      <c r="H25" s="456"/>
      <c r="I25" s="456"/>
      <c r="J25" s="456"/>
      <c r="K25" s="456"/>
      <c r="L25" s="456"/>
      <c r="M25" s="456"/>
      <c r="N25" s="456"/>
      <c r="O25" s="457"/>
      <c r="P25" s="441"/>
      <c r="Q25" s="442"/>
      <c r="R25" s="443"/>
      <c r="S25" s="449"/>
      <c r="T25" s="450"/>
      <c r="U25" s="453"/>
      <c r="V25" s="454"/>
      <c r="W25" s="35"/>
      <c r="X25" s="107"/>
      <c r="Y25" s="390"/>
      <c r="Z25" s="392"/>
      <c r="AA25" s="395"/>
      <c r="AB25" s="398"/>
      <c r="AC25" s="392"/>
      <c r="AD25" s="401"/>
      <c r="AE25" s="118"/>
      <c r="AF25" s="382"/>
      <c r="AG25" s="383"/>
      <c r="AH25" s="150"/>
      <c r="AI25" s="88"/>
      <c r="AJ25" s="406"/>
      <c r="AK25" s="388"/>
      <c r="AL25" s="388"/>
      <c r="AM25" s="388"/>
      <c r="AN25" s="388"/>
      <c r="AO25" s="406"/>
      <c r="AP25" s="125"/>
      <c r="AQ25" s="128"/>
      <c r="AR25" s="129"/>
      <c r="AS25" s="111"/>
      <c r="AT25" s="385"/>
      <c r="AU25" s="386"/>
      <c r="AV25" s="414"/>
      <c r="AW25" s="8"/>
      <c r="AX25" s="8"/>
      <c r="AY25" s="8"/>
      <c r="AZ25" s="8"/>
      <c r="BA25" s="8"/>
      <c r="BB25" s="8"/>
      <c r="BC25" s="8"/>
      <c r="BD25" s="8"/>
      <c r="BE25" s="8"/>
      <c r="BF25" s="8"/>
      <c r="BG25" s="8"/>
      <c r="BH25" s="8"/>
      <c r="BI25" s="8"/>
      <c r="BJ25" s="8"/>
      <c r="BK25" s="8"/>
      <c r="BL25" s="8"/>
      <c r="BM25" s="39"/>
      <c r="BN25" s="39"/>
      <c r="BO25" s="39"/>
      <c r="BP25" s="39"/>
      <c r="BQ25" s="39"/>
      <c r="BR25" s="39"/>
      <c r="BS25" s="39"/>
      <c r="BT25" s="39"/>
      <c r="BU25" s="39"/>
      <c r="BV25" s="39"/>
      <c r="BW25" s="39"/>
      <c r="BX25" s="39"/>
    </row>
    <row r="26" spans="1:76" ht="20.100000000000001" customHeight="1">
      <c r="A26" s="8"/>
      <c r="B26" s="462"/>
      <c r="C26" s="431"/>
      <c r="D26" s="431"/>
      <c r="E26" s="431"/>
      <c r="F26" s="141"/>
      <c r="G26" s="458"/>
      <c r="H26" s="459"/>
      <c r="I26" s="459"/>
      <c r="J26" s="459"/>
      <c r="K26" s="459"/>
      <c r="L26" s="459"/>
      <c r="M26" s="459"/>
      <c r="N26" s="459"/>
      <c r="O26" s="460"/>
      <c r="P26" s="444"/>
      <c r="Q26" s="445"/>
      <c r="R26" s="446"/>
      <c r="S26" s="449"/>
      <c r="T26" s="450"/>
      <c r="U26" s="453"/>
      <c r="V26" s="454"/>
      <c r="W26" s="36"/>
      <c r="X26" s="108"/>
      <c r="Y26" s="420"/>
      <c r="Z26" s="392"/>
      <c r="AA26" s="411"/>
      <c r="AB26" s="413"/>
      <c r="AC26" s="392"/>
      <c r="AD26" s="401"/>
      <c r="AE26" s="119"/>
      <c r="AF26" s="382"/>
      <c r="AG26" s="383"/>
      <c r="AH26" s="159"/>
      <c r="AI26" s="89"/>
      <c r="AJ26" s="409"/>
      <c r="AK26" s="388"/>
      <c r="AL26" s="388"/>
      <c r="AM26" s="388"/>
      <c r="AN26" s="388"/>
      <c r="AO26" s="409"/>
      <c r="AP26" s="130"/>
      <c r="AQ26" s="131"/>
      <c r="AR26" s="132"/>
      <c r="AS26" s="170"/>
      <c r="AT26" s="385"/>
      <c r="AU26" s="386"/>
      <c r="AV26" s="414"/>
      <c r="AW26" s="8"/>
      <c r="AX26" s="8"/>
      <c r="AY26" s="8"/>
      <c r="AZ26" s="8"/>
      <c r="BA26" s="8"/>
      <c r="BB26" s="8"/>
      <c r="BC26" s="8"/>
      <c r="BD26" s="8"/>
      <c r="BE26" s="8"/>
      <c r="BF26" s="8"/>
      <c r="BG26" s="8"/>
      <c r="BH26" s="8"/>
      <c r="BI26" s="8"/>
      <c r="BJ26" s="8"/>
      <c r="BK26" s="8"/>
      <c r="BL26" s="8"/>
      <c r="BM26" s="39"/>
      <c r="BN26" s="39"/>
      <c r="BO26" s="39"/>
      <c r="BP26" s="39"/>
      <c r="BQ26" s="39"/>
      <c r="BR26" s="39"/>
      <c r="BS26" s="39"/>
      <c r="BT26" s="39"/>
      <c r="BU26" s="39"/>
      <c r="BV26" s="39"/>
      <c r="BW26" s="39"/>
      <c r="BX26" s="39"/>
    </row>
    <row r="27" spans="1:76" ht="20.100000000000001" customHeight="1">
      <c r="A27" s="8"/>
      <c r="B27" s="461">
        <v>4</v>
      </c>
      <c r="C27" s="429"/>
      <c r="D27" s="430"/>
      <c r="E27" s="430"/>
      <c r="F27" s="141"/>
      <c r="G27" s="432"/>
      <c r="H27" s="433"/>
      <c r="I27" s="433"/>
      <c r="J27" s="433"/>
      <c r="K27" s="433"/>
      <c r="L27" s="433"/>
      <c r="M27" s="433"/>
      <c r="N27" s="433"/>
      <c r="O27" s="434"/>
      <c r="P27" s="438"/>
      <c r="Q27" s="439"/>
      <c r="R27" s="440"/>
      <c r="S27" s="447"/>
      <c r="T27" s="448"/>
      <c r="U27" s="463"/>
      <c r="V27" s="464"/>
      <c r="W27" s="34"/>
      <c r="X27" s="106"/>
      <c r="Y27" s="419"/>
      <c r="Z27" s="421"/>
      <c r="AA27" s="410"/>
      <c r="AB27" s="412"/>
      <c r="AC27" s="424"/>
      <c r="AD27" s="400"/>
      <c r="AE27" s="120"/>
      <c r="AF27" s="381"/>
      <c r="AG27" s="383"/>
      <c r="AH27" s="160"/>
      <c r="AI27" s="161"/>
      <c r="AJ27" s="408"/>
      <c r="AK27" s="387"/>
      <c r="AL27" s="387"/>
      <c r="AM27" s="387"/>
      <c r="AN27" s="387"/>
      <c r="AO27" s="408"/>
      <c r="AP27" s="133"/>
      <c r="AQ27" s="134"/>
      <c r="AR27" s="135"/>
      <c r="AS27" s="169"/>
      <c r="AT27" s="384"/>
      <c r="AU27" s="474"/>
      <c r="AV27" s="414"/>
      <c r="AW27" s="8"/>
      <c r="AX27" s="8"/>
      <c r="AY27" s="8"/>
      <c r="AZ27" s="8" t="str">
        <f t="shared" ref="AZ27" si="9">SUBSTITUTE(C27,"-","")</f>
        <v/>
      </c>
      <c r="BA27" s="8" t="e">
        <f t="shared" ref="BA27" si="10">$AZ27*1</f>
        <v>#VALUE!</v>
      </c>
      <c r="BB27" s="8">
        <f t="shared" ref="BB27" si="11">IFERROR($BA27,0)</f>
        <v>0</v>
      </c>
      <c r="BC27" s="8" t="str">
        <f t="shared" ref="BC27:BR27" si="12">IFERROR(MID(TEXT($AZ27,"????????????????"),COLUMN(A13),1)*1,"")</f>
        <v/>
      </c>
      <c r="BD27" s="8" t="str">
        <f t="shared" si="12"/>
        <v/>
      </c>
      <c r="BE27" s="8" t="str">
        <f t="shared" si="12"/>
        <v/>
      </c>
      <c r="BF27" s="8" t="str">
        <f t="shared" si="12"/>
        <v/>
      </c>
      <c r="BG27" s="8" t="str">
        <f t="shared" si="12"/>
        <v/>
      </c>
      <c r="BH27" s="8" t="str">
        <f t="shared" si="12"/>
        <v/>
      </c>
      <c r="BI27" s="8" t="str">
        <f t="shared" si="12"/>
        <v/>
      </c>
      <c r="BJ27" s="8" t="str">
        <f t="shared" si="12"/>
        <v/>
      </c>
      <c r="BK27" s="8" t="str">
        <f t="shared" si="12"/>
        <v/>
      </c>
      <c r="BL27" s="8" t="str">
        <f t="shared" si="12"/>
        <v/>
      </c>
      <c r="BM27" s="8" t="str">
        <f t="shared" si="12"/>
        <v/>
      </c>
      <c r="BN27" s="8" t="str">
        <f t="shared" si="12"/>
        <v/>
      </c>
      <c r="BO27" s="8" t="str">
        <f t="shared" si="12"/>
        <v/>
      </c>
      <c r="BP27" s="8" t="str">
        <f t="shared" si="12"/>
        <v/>
      </c>
      <c r="BQ27" s="8" t="str">
        <f t="shared" si="12"/>
        <v/>
      </c>
      <c r="BR27" s="8" t="str">
        <f t="shared" si="12"/>
        <v/>
      </c>
      <c r="BS27" s="39"/>
      <c r="BT27" s="39"/>
      <c r="BU27" s="39"/>
      <c r="BV27" s="39"/>
      <c r="BW27" s="39"/>
      <c r="BX27" s="39"/>
    </row>
    <row r="28" spans="1:76" ht="20.100000000000001" customHeight="1">
      <c r="A28" s="8"/>
      <c r="B28" s="461"/>
      <c r="C28" s="429"/>
      <c r="D28" s="430"/>
      <c r="E28" s="430"/>
      <c r="F28" s="141"/>
      <c r="G28" s="435"/>
      <c r="H28" s="436"/>
      <c r="I28" s="436"/>
      <c r="J28" s="436"/>
      <c r="K28" s="436"/>
      <c r="L28" s="436"/>
      <c r="M28" s="436"/>
      <c r="N28" s="436"/>
      <c r="O28" s="437"/>
      <c r="P28" s="441"/>
      <c r="Q28" s="442"/>
      <c r="R28" s="443"/>
      <c r="S28" s="449"/>
      <c r="T28" s="450"/>
      <c r="U28" s="453"/>
      <c r="V28" s="454"/>
      <c r="W28" s="35"/>
      <c r="X28" s="107"/>
      <c r="Y28" s="390"/>
      <c r="Z28" s="422"/>
      <c r="AA28" s="395"/>
      <c r="AB28" s="398"/>
      <c r="AC28" s="424"/>
      <c r="AD28" s="401"/>
      <c r="AE28" s="118"/>
      <c r="AF28" s="382"/>
      <c r="AG28" s="383"/>
      <c r="AH28" s="150"/>
      <c r="AI28" s="88"/>
      <c r="AJ28" s="406"/>
      <c r="AK28" s="388"/>
      <c r="AL28" s="388"/>
      <c r="AM28" s="388"/>
      <c r="AN28" s="388"/>
      <c r="AO28" s="406"/>
      <c r="AP28" s="125"/>
      <c r="AQ28" s="128"/>
      <c r="AR28" s="129"/>
      <c r="AS28" s="111"/>
      <c r="AT28" s="385"/>
      <c r="AU28" s="474"/>
      <c r="AV28" s="414"/>
      <c r="AW28" s="8"/>
      <c r="AX28" s="8"/>
      <c r="AY28" s="8"/>
      <c r="AZ28" s="8"/>
      <c r="BA28" s="8"/>
      <c r="BB28" s="8">
        <f t="shared" ref="BB28" si="13">$BB27</f>
        <v>0</v>
      </c>
      <c r="BC28" s="8">
        <f t="shared" ref="BC28:BR28" si="14">IF(BC27="",0,BC27)</f>
        <v>0</v>
      </c>
      <c r="BD28" s="8">
        <f t="shared" si="14"/>
        <v>0</v>
      </c>
      <c r="BE28" s="8">
        <f t="shared" si="14"/>
        <v>0</v>
      </c>
      <c r="BF28" s="8">
        <f t="shared" si="14"/>
        <v>0</v>
      </c>
      <c r="BG28" s="8">
        <f t="shared" si="14"/>
        <v>0</v>
      </c>
      <c r="BH28" s="8">
        <f t="shared" si="14"/>
        <v>0</v>
      </c>
      <c r="BI28" s="8">
        <f t="shared" si="14"/>
        <v>0</v>
      </c>
      <c r="BJ28" s="8">
        <f t="shared" si="14"/>
        <v>0</v>
      </c>
      <c r="BK28" s="8">
        <f t="shared" si="14"/>
        <v>0</v>
      </c>
      <c r="BL28" s="8">
        <f t="shared" si="14"/>
        <v>0</v>
      </c>
      <c r="BM28" s="8">
        <f t="shared" si="14"/>
        <v>0</v>
      </c>
      <c r="BN28" s="8">
        <f t="shared" si="14"/>
        <v>0</v>
      </c>
      <c r="BO28" s="8">
        <f t="shared" si="14"/>
        <v>0</v>
      </c>
      <c r="BP28" s="8">
        <f t="shared" si="14"/>
        <v>0</v>
      </c>
      <c r="BQ28" s="8">
        <f t="shared" si="14"/>
        <v>0</v>
      </c>
      <c r="BR28" s="8">
        <f t="shared" si="14"/>
        <v>0</v>
      </c>
      <c r="BS28" s="148">
        <f>($BC$14*$BC28+$BD$14*$BD28+$BE$14*$BE28+$BF$14*$BF28+$BG$14*$BG28+$BH$14*$BH28+$BI$14*$BI28+$BJ$14*$BJ28+$BK$14*$BK28+$BL$14*$BL28+$BM$14*$BM28+$BN$14*$BN28+$BO$14*$BO28+$BP$14*$BP28+$BQ$14*$BQ28)/10</f>
        <v>0</v>
      </c>
      <c r="BT28" s="148">
        <f t="shared" ref="BT28" si="15">MOD($BS28,1)</f>
        <v>0</v>
      </c>
      <c r="BU28" s="39">
        <f t="shared" ref="BU28" si="16">$BT28*10</f>
        <v>0</v>
      </c>
      <c r="BV28" s="39">
        <f>ROUND(BU28,1)</f>
        <v>0</v>
      </c>
      <c r="BW28" s="39">
        <f>IF($BB28=0,300,(IF($BR28=$BV28,100,200)))</f>
        <v>300</v>
      </c>
      <c r="BX28" s="39">
        <f>BR28-BU28</f>
        <v>0</v>
      </c>
    </row>
    <row r="29" spans="1:76" ht="20.100000000000001" customHeight="1">
      <c r="A29" s="8"/>
      <c r="B29" s="461"/>
      <c r="C29" s="429"/>
      <c r="D29" s="430"/>
      <c r="E29" s="430"/>
      <c r="F29" s="141"/>
      <c r="G29" s="455"/>
      <c r="H29" s="456"/>
      <c r="I29" s="456"/>
      <c r="J29" s="456"/>
      <c r="K29" s="456"/>
      <c r="L29" s="456"/>
      <c r="M29" s="456"/>
      <c r="N29" s="456"/>
      <c r="O29" s="457"/>
      <c r="P29" s="441"/>
      <c r="Q29" s="442"/>
      <c r="R29" s="443"/>
      <c r="S29" s="449"/>
      <c r="T29" s="450"/>
      <c r="U29" s="453"/>
      <c r="V29" s="454"/>
      <c r="W29" s="35"/>
      <c r="X29" s="107"/>
      <c r="Y29" s="390"/>
      <c r="Z29" s="422"/>
      <c r="AA29" s="395"/>
      <c r="AB29" s="398"/>
      <c r="AC29" s="424"/>
      <c r="AD29" s="401"/>
      <c r="AE29" s="118"/>
      <c r="AF29" s="382"/>
      <c r="AG29" s="383"/>
      <c r="AH29" s="150"/>
      <c r="AI29" s="88"/>
      <c r="AJ29" s="406"/>
      <c r="AK29" s="388"/>
      <c r="AL29" s="388"/>
      <c r="AM29" s="388"/>
      <c r="AN29" s="388"/>
      <c r="AO29" s="406"/>
      <c r="AP29" s="125"/>
      <c r="AQ29" s="128"/>
      <c r="AR29" s="129"/>
      <c r="AS29" s="111"/>
      <c r="AT29" s="385"/>
      <c r="AU29" s="474"/>
      <c r="AV29" s="414"/>
      <c r="AW29" s="8"/>
      <c r="AX29" s="8"/>
      <c r="AY29" s="8"/>
      <c r="AZ29" s="8"/>
      <c r="BA29" s="8"/>
      <c r="BB29" s="8"/>
      <c r="BC29" s="8"/>
      <c r="BD29" s="8"/>
      <c r="BE29" s="8"/>
      <c r="BF29" s="8"/>
      <c r="BG29" s="8"/>
      <c r="BH29" s="8"/>
      <c r="BI29" s="8"/>
      <c r="BJ29" s="8"/>
      <c r="BK29" s="8"/>
      <c r="BL29" s="8"/>
      <c r="BM29" s="39"/>
      <c r="BN29" s="39"/>
      <c r="BO29" s="39"/>
      <c r="BP29" s="39"/>
      <c r="BQ29" s="39"/>
      <c r="BR29" s="39"/>
      <c r="BS29" s="39"/>
      <c r="BT29" s="39"/>
      <c r="BU29" s="39"/>
      <c r="BV29" s="39"/>
      <c r="BW29" s="39"/>
      <c r="BX29" s="39"/>
    </row>
    <row r="30" spans="1:76" ht="20.100000000000001" customHeight="1">
      <c r="A30" s="8"/>
      <c r="B30" s="462"/>
      <c r="C30" s="431"/>
      <c r="D30" s="431"/>
      <c r="E30" s="431"/>
      <c r="F30" s="141"/>
      <c r="G30" s="458"/>
      <c r="H30" s="459"/>
      <c r="I30" s="459"/>
      <c r="J30" s="459"/>
      <c r="K30" s="459"/>
      <c r="L30" s="459"/>
      <c r="M30" s="459"/>
      <c r="N30" s="459"/>
      <c r="O30" s="460"/>
      <c r="P30" s="444"/>
      <c r="Q30" s="445"/>
      <c r="R30" s="446"/>
      <c r="S30" s="449"/>
      <c r="T30" s="450"/>
      <c r="U30" s="453"/>
      <c r="V30" s="454"/>
      <c r="W30" s="36"/>
      <c r="X30" s="108"/>
      <c r="Y30" s="420"/>
      <c r="Z30" s="423"/>
      <c r="AA30" s="411"/>
      <c r="AB30" s="413"/>
      <c r="AC30" s="425"/>
      <c r="AD30" s="401"/>
      <c r="AE30" s="119"/>
      <c r="AF30" s="382"/>
      <c r="AG30" s="383"/>
      <c r="AH30" s="159"/>
      <c r="AI30" s="89"/>
      <c r="AJ30" s="409"/>
      <c r="AK30" s="388"/>
      <c r="AL30" s="388"/>
      <c r="AM30" s="388"/>
      <c r="AN30" s="388"/>
      <c r="AO30" s="409"/>
      <c r="AP30" s="130"/>
      <c r="AQ30" s="131"/>
      <c r="AR30" s="132"/>
      <c r="AS30" s="170"/>
      <c r="AT30" s="385"/>
      <c r="AU30" s="475"/>
      <c r="AV30" s="414"/>
      <c r="AW30" s="8"/>
      <c r="AX30" s="8"/>
      <c r="AY30" s="8"/>
      <c r="AZ30" s="8"/>
      <c r="BA30" s="8"/>
      <c r="BB30" s="8"/>
      <c r="BC30" s="8"/>
      <c r="BD30" s="8"/>
      <c r="BE30" s="8"/>
      <c r="BF30" s="8"/>
      <c r="BG30" s="8"/>
      <c r="BH30" s="8"/>
      <c r="BI30" s="8"/>
      <c r="BJ30" s="8"/>
      <c r="BK30" s="8"/>
      <c r="BL30" s="8"/>
      <c r="BM30" s="39"/>
      <c r="BN30" s="39"/>
      <c r="BO30" s="39"/>
      <c r="BP30" s="39"/>
      <c r="BQ30" s="39"/>
      <c r="BR30" s="39"/>
      <c r="BS30" s="39"/>
      <c r="BT30" s="39"/>
      <c r="BU30" s="39"/>
      <c r="BV30" s="39"/>
      <c r="BW30" s="39"/>
      <c r="BX30" s="39"/>
    </row>
    <row r="31" spans="1:76" ht="20.100000000000001" customHeight="1">
      <c r="A31" s="21"/>
      <c r="B31" s="461">
        <v>5</v>
      </c>
      <c r="C31" s="429"/>
      <c r="D31" s="430"/>
      <c r="E31" s="430"/>
      <c r="F31" s="141"/>
      <c r="G31" s="432"/>
      <c r="H31" s="433"/>
      <c r="I31" s="433"/>
      <c r="J31" s="433"/>
      <c r="K31" s="433"/>
      <c r="L31" s="433"/>
      <c r="M31" s="433"/>
      <c r="N31" s="433"/>
      <c r="O31" s="434"/>
      <c r="P31" s="438"/>
      <c r="Q31" s="439"/>
      <c r="R31" s="440"/>
      <c r="S31" s="447"/>
      <c r="T31" s="448"/>
      <c r="U31" s="463"/>
      <c r="V31" s="464"/>
      <c r="W31" s="34"/>
      <c r="X31" s="106"/>
      <c r="Y31" s="419"/>
      <c r="Z31" s="392"/>
      <c r="AA31" s="410"/>
      <c r="AB31" s="412"/>
      <c r="AC31" s="392"/>
      <c r="AD31" s="400"/>
      <c r="AE31" s="120"/>
      <c r="AF31" s="381"/>
      <c r="AG31" s="383"/>
      <c r="AH31" s="149"/>
      <c r="AI31" s="87"/>
      <c r="AJ31" s="408"/>
      <c r="AK31" s="387"/>
      <c r="AL31" s="387"/>
      <c r="AM31" s="387"/>
      <c r="AN31" s="387"/>
      <c r="AO31" s="408"/>
      <c r="AP31" s="133"/>
      <c r="AQ31" s="134"/>
      <c r="AR31" s="135"/>
      <c r="AS31" s="169"/>
      <c r="AT31" s="384"/>
      <c r="AU31" s="386"/>
      <c r="AV31" s="414"/>
      <c r="AW31" s="8"/>
      <c r="AX31" s="8"/>
      <c r="AY31" s="8"/>
      <c r="AZ31" s="8" t="str">
        <f t="shared" ref="AZ31" si="17">SUBSTITUTE(C31,"-","")</f>
        <v/>
      </c>
      <c r="BA31" s="8" t="e">
        <f t="shared" ref="BA31" si="18">$AZ31*1</f>
        <v>#VALUE!</v>
      </c>
      <c r="BB31" s="8">
        <f t="shared" ref="BB31" si="19">IFERROR($BA31,0)</f>
        <v>0</v>
      </c>
      <c r="BC31" s="8" t="str">
        <f t="shared" ref="BC31:BR31" si="20">IFERROR(MID(TEXT($AZ31,"????????????????"),COLUMN(A17),1)*1,"")</f>
        <v/>
      </c>
      <c r="BD31" s="8" t="str">
        <f t="shared" si="20"/>
        <v/>
      </c>
      <c r="BE31" s="8" t="str">
        <f t="shared" si="20"/>
        <v/>
      </c>
      <c r="BF31" s="8" t="str">
        <f t="shared" si="20"/>
        <v/>
      </c>
      <c r="BG31" s="8" t="str">
        <f t="shared" si="20"/>
        <v/>
      </c>
      <c r="BH31" s="8" t="str">
        <f t="shared" si="20"/>
        <v/>
      </c>
      <c r="BI31" s="8" t="str">
        <f t="shared" si="20"/>
        <v/>
      </c>
      <c r="BJ31" s="8" t="str">
        <f t="shared" si="20"/>
        <v/>
      </c>
      <c r="BK31" s="8" t="str">
        <f t="shared" si="20"/>
        <v/>
      </c>
      <c r="BL31" s="8" t="str">
        <f t="shared" si="20"/>
        <v/>
      </c>
      <c r="BM31" s="8" t="str">
        <f t="shared" si="20"/>
        <v/>
      </c>
      <c r="BN31" s="8" t="str">
        <f t="shared" si="20"/>
        <v/>
      </c>
      <c r="BO31" s="8" t="str">
        <f t="shared" si="20"/>
        <v/>
      </c>
      <c r="BP31" s="8" t="str">
        <f t="shared" si="20"/>
        <v/>
      </c>
      <c r="BQ31" s="8" t="str">
        <f t="shared" si="20"/>
        <v/>
      </c>
      <c r="BR31" s="8" t="str">
        <f t="shared" si="20"/>
        <v/>
      </c>
      <c r="BS31" s="39"/>
      <c r="BT31" s="39"/>
      <c r="BU31" s="39"/>
      <c r="BV31" s="39"/>
      <c r="BW31" s="39"/>
      <c r="BX31" s="39"/>
    </row>
    <row r="32" spans="1:76" ht="20.100000000000001" customHeight="1">
      <c r="A32" s="21"/>
      <c r="B32" s="461"/>
      <c r="C32" s="429"/>
      <c r="D32" s="430"/>
      <c r="E32" s="430"/>
      <c r="F32" s="141"/>
      <c r="G32" s="435"/>
      <c r="H32" s="436"/>
      <c r="I32" s="436"/>
      <c r="J32" s="436"/>
      <c r="K32" s="436"/>
      <c r="L32" s="436"/>
      <c r="M32" s="436"/>
      <c r="N32" s="436"/>
      <c r="O32" s="437"/>
      <c r="P32" s="441"/>
      <c r="Q32" s="442"/>
      <c r="R32" s="443"/>
      <c r="S32" s="449"/>
      <c r="T32" s="450"/>
      <c r="U32" s="453"/>
      <c r="V32" s="454"/>
      <c r="W32" s="35"/>
      <c r="X32" s="107"/>
      <c r="Y32" s="390"/>
      <c r="Z32" s="392"/>
      <c r="AA32" s="395"/>
      <c r="AB32" s="398"/>
      <c r="AC32" s="392"/>
      <c r="AD32" s="401"/>
      <c r="AE32" s="118"/>
      <c r="AF32" s="382"/>
      <c r="AG32" s="383"/>
      <c r="AH32" s="150"/>
      <c r="AI32" s="88"/>
      <c r="AJ32" s="406"/>
      <c r="AK32" s="388"/>
      <c r="AL32" s="388"/>
      <c r="AM32" s="388"/>
      <c r="AN32" s="388"/>
      <c r="AO32" s="406"/>
      <c r="AP32" s="125"/>
      <c r="AQ32" s="128"/>
      <c r="AR32" s="129"/>
      <c r="AS32" s="111"/>
      <c r="AT32" s="385"/>
      <c r="AU32" s="386"/>
      <c r="AV32" s="414"/>
      <c r="AW32" s="8"/>
      <c r="AX32" s="8"/>
      <c r="AY32" s="8"/>
      <c r="AZ32" s="8"/>
      <c r="BA32" s="8"/>
      <c r="BB32" s="8">
        <f t="shared" ref="BB32" si="21">$BB31</f>
        <v>0</v>
      </c>
      <c r="BC32" s="8">
        <f t="shared" ref="BC32:BR32" si="22">IF(BC31="",0,BC31)</f>
        <v>0</v>
      </c>
      <c r="BD32" s="8">
        <f t="shared" si="22"/>
        <v>0</v>
      </c>
      <c r="BE32" s="8">
        <f t="shared" si="22"/>
        <v>0</v>
      </c>
      <c r="BF32" s="8">
        <f t="shared" si="22"/>
        <v>0</v>
      </c>
      <c r="BG32" s="8">
        <f t="shared" si="22"/>
        <v>0</v>
      </c>
      <c r="BH32" s="8">
        <f t="shared" si="22"/>
        <v>0</v>
      </c>
      <c r="BI32" s="8">
        <f t="shared" si="22"/>
        <v>0</v>
      </c>
      <c r="BJ32" s="8">
        <f t="shared" si="22"/>
        <v>0</v>
      </c>
      <c r="BK32" s="8">
        <f t="shared" si="22"/>
        <v>0</v>
      </c>
      <c r="BL32" s="8">
        <f t="shared" si="22"/>
        <v>0</v>
      </c>
      <c r="BM32" s="8">
        <f t="shared" si="22"/>
        <v>0</v>
      </c>
      <c r="BN32" s="8">
        <f t="shared" si="22"/>
        <v>0</v>
      </c>
      <c r="BO32" s="8">
        <f t="shared" si="22"/>
        <v>0</v>
      </c>
      <c r="BP32" s="8">
        <f t="shared" si="22"/>
        <v>0</v>
      </c>
      <c r="BQ32" s="8">
        <f t="shared" si="22"/>
        <v>0</v>
      </c>
      <c r="BR32" s="8">
        <f t="shared" si="22"/>
        <v>0</v>
      </c>
      <c r="BS32" s="148">
        <f>($BC$14*$BC32+$BD$14*$BD32+$BE$14*$BE32+$BF$14*$BF32+$BG$14*$BG32+$BH$14*$BH32+$BI$14*$BI32+$BJ$14*$BJ32+$BK$14*$BK32+$BL$14*$BL32+$BM$14*$BM32+$BN$14*$BN32+$BO$14*$BO32+$BP$14*$BP32+$BQ$14*$BQ32)/10</f>
        <v>0</v>
      </c>
      <c r="BT32" s="148">
        <f t="shared" ref="BT32" si="23">MOD($BS32,1)</f>
        <v>0</v>
      </c>
      <c r="BU32" s="39">
        <f t="shared" ref="BU32" si="24">$BT32*10</f>
        <v>0</v>
      </c>
      <c r="BV32" s="39">
        <f>ROUND(BU32,1)</f>
        <v>0</v>
      </c>
      <c r="BW32" s="39">
        <f>IF($BB32=0,300,(IF($BR32=$BV32,100,200)))</f>
        <v>300</v>
      </c>
      <c r="BX32" s="39"/>
    </row>
    <row r="33" spans="1:76" ht="20.100000000000001" customHeight="1">
      <c r="A33" s="8"/>
      <c r="B33" s="461"/>
      <c r="C33" s="429"/>
      <c r="D33" s="430"/>
      <c r="E33" s="430"/>
      <c r="F33" s="141"/>
      <c r="G33" s="455"/>
      <c r="H33" s="456"/>
      <c r="I33" s="456"/>
      <c r="J33" s="456"/>
      <c r="K33" s="456"/>
      <c r="L33" s="456"/>
      <c r="M33" s="456"/>
      <c r="N33" s="456"/>
      <c r="O33" s="457"/>
      <c r="P33" s="441"/>
      <c r="Q33" s="442"/>
      <c r="R33" s="443"/>
      <c r="S33" s="449"/>
      <c r="T33" s="450"/>
      <c r="U33" s="453"/>
      <c r="V33" s="454"/>
      <c r="W33" s="35"/>
      <c r="X33" s="107"/>
      <c r="Y33" s="390"/>
      <c r="Z33" s="392"/>
      <c r="AA33" s="395"/>
      <c r="AB33" s="398"/>
      <c r="AC33" s="392"/>
      <c r="AD33" s="401"/>
      <c r="AE33" s="118"/>
      <c r="AF33" s="382"/>
      <c r="AG33" s="383"/>
      <c r="AH33" s="150"/>
      <c r="AI33" s="88"/>
      <c r="AJ33" s="406"/>
      <c r="AK33" s="388"/>
      <c r="AL33" s="388"/>
      <c r="AM33" s="388"/>
      <c r="AN33" s="388"/>
      <c r="AO33" s="406"/>
      <c r="AP33" s="125"/>
      <c r="AQ33" s="128"/>
      <c r="AR33" s="129"/>
      <c r="AS33" s="111"/>
      <c r="AT33" s="385"/>
      <c r="AU33" s="386"/>
      <c r="AV33" s="414"/>
      <c r="AW33" s="8"/>
      <c r="AX33" s="8"/>
      <c r="AY33" s="8"/>
      <c r="AZ33" s="8"/>
      <c r="BA33" s="8"/>
      <c r="BB33" s="8"/>
      <c r="BC33" s="8"/>
      <c r="BD33" s="8"/>
      <c r="BE33" s="8"/>
      <c r="BF33" s="8"/>
      <c r="BG33" s="8"/>
      <c r="BH33" s="8"/>
      <c r="BI33" s="8"/>
      <c r="BJ33" s="8"/>
      <c r="BK33" s="8"/>
      <c r="BL33" s="8"/>
      <c r="BM33" s="39"/>
      <c r="BN33" s="39"/>
      <c r="BO33" s="39"/>
      <c r="BP33" s="39"/>
      <c r="BQ33" s="39"/>
      <c r="BR33" s="39"/>
      <c r="BS33" s="39"/>
      <c r="BT33" s="39"/>
      <c r="BU33" s="39"/>
      <c r="BV33" s="39"/>
      <c r="BW33" s="39"/>
      <c r="BX33" s="39"/>
    </row>
    <row r="34" spans="1:76" ht="20.100000000000001" customHeight="1">
      <c r="A34" s="8"/>
      <c r="B34" s="462"/>
      <c r="C34" s="431"/>
      <c r="D34" s="431"/>
      <c r="E34" s="431"/>
      <c r="F34" s="141"/>
      <c r="G34" s="458"/>
      <c r="H34" s="459"/>
      <c r="I34" s="459"/>
      <c r="J34" s="459"/>
      <c r="K34" s="459"/>
      <c r="L34" s="459"/>
      <c r="M34" s="459"/>
      <c r="N34" s="459"/>
      <c r="O34" s="460"/>
      <c r="P34" s="444"/>
      <c r="Q34" s="445"/>
      <c r="R34" s="446"/>
      <c r="S34" s="449"/>
      <c r="T34" s="450"/>
      <c r="U34" s="453"/>
      <c r="V34" s="454"/>
      <c r="W34" s="36"/>
      <c r="X34" s="108"/>
      <c r="Y34" s="420"/>
      <c r="Z34" s="392"/>
      <c r="AA34" s="411"/>
      <c r="AB34" s="413"/>
      <c r="AC34" s="392"/>
      <c r="AD34" s="401"/>
      <c r="AE34" s="119"/>
      <c r="AF34" s="382"/>
      <c r="AG34" s="383"/>
      <c r="AH34" s="159"/>
      <c r="AI34" s="89"/>
      <c r="AJ34" s="409"/>
      <c r="AK34" s="388"/>
      <c r="AL34" s="388"/>
      <c r="AM34" s="388"/>
      <c r="AN34" s="388"/>
      <c r="AO34" s="409"/>
      <c r="AP34" s="130"/>
      <c r="AQ34" s="131"/>
      <c r="AR34" s="132"/>
      <c r="AS34" s="170"/>
      <c r="AT34" s="385"/>
      <c r="AU34" s="386"/>
      <c r="AV34" s="414"/>
      <c r="AW34" s="8"/>
      <c r="AX34" s="8"/>
      <c r="AY34" s="8"/>
      <c r="AZ34" s="8"/>
      <c r="BA34" s="8"/>
      <c r="BB34" s="8"/>
      <c r="BC34" s="8"/>
      <c r="BD34" s="8"/>
      <c r="BE34" s="8"/>
      <c r="BF34" s="8"/>
      <c r="BG34" s="8"/>
      <c r="BH34" s="8"/>
      <c r="BI34" s="8"/>
      <c r="BJ34" s="8"/>
      <c r="BK34" s="8"/>
      <c r="BL34" s="8"/>
      <c r="BM34" s="39"/>
      <c r="BN34" s="39"/>
      <c r="BO34" s="39"/>
      <c r="BP34" s="39"/>
      <c r="BQ34" s="39"/>
      <c r="BR34" s="39"/>
      <c r="BS34" s="39"/>
      <c r="BT34" s="39"/>
      <c r="BU34" s="39"/>
      <c r="BV34" s="39"/>
      <c r="BW34" s="39"/>
      <c r="BX34" s="39"/>
    </row>
    <row r="35" spans="1:76" ht="20.100000000000001" customHeight="1">
      <c r="A35" s="8"/>
      <c r="B35" s="461">
        <v>6</v>
      </c>
      <c r="C35" s="429"/>
      <c r="D35" s="430"/>
      <c r="E35" s="430"/>
      <c r="F35" s="141"/>
      <c r="G35" s="432"/>
      <c r="H35" s="433"/>
      <c r="I35" s="433"/>
      <c r="J35" s="433"/>
      <c r="K35" s="433"/>
      <c r="L35" s="433"/>
      <c r="M35" s="433"/>
      <c r="N35" s="433"/>
      <c r="O35" s="434"/>
      <c r="P35" s="438"/>
      <c r="Q35" s="439"/>
      <c r="R35" s="440"/>
      <c r="S35" s="447"/>
      <c r="T35" s="448"/>
      <c r="U35" s="463"/>
      <c r="V35" s="464"/>
      <c r="W35" s="34"/>
      <c r="X35" s="106"/>
      <c r="Y35" s="419"/>
      <c r="Z35" s="472"/>
      <c r="AA35" s="410"/>
      <c r="AB35" s="412"/>
      <c r="AC35" s="424"/>
      <c r="AD35" s="400"/>
      <c r="AE35" s="120"/>
      <c r="AF35" s="381"/>
      <c r="AG35" s="383"/>
      <c r="AH35" s="149"/>
      <c r="AI35" s="87"/>
      <c r="AJ35" s="408"/>
      <c r="AK35" s="387"/>
      <c r="AL35" s="387"/>
      <c r="AM35" s="387"/>
      <c r="AN35" s="387"/>
      <c r="AO35" s="408"/>
      <c r="AP35" s="133"/>
      <c r="AQ35" s="134"/>
      <c r="AR35" s="135"/>
      <c r="AS35" s="169"/>
      <c r="AT35" s="384"/>
      <c r="AU35" s="386"/>
      <c r="AV35" s="414"/>
      <c r="AW35" s="8"/>
      <c r="AX35" s="8"/>
      <c r="AY35" s="8"/>
      <c r="AZ35" s="8" t="str">
        <f t="shared" ref="AZ35" si="25">SUBSTITUTE(C35,"-","")</f>
        <v/>
      </c>
      <c r="BA35" s="8" t="e">
        <f t="shared" ref="BA35" si="26">$AZ35*1</f>
        <v>#VALUE!</v>
      </c>
      <c r="BB35" s="8">
        <f t="shared" ref="BB35" si="27">IFERROR($BA35,0)</f>
        <v>0</v>
      </c>
      <c r="BC35" s="8" t="str">
        <f t="shared" ref="BC35:BR35" si="28">IFERROR(MID(TEXT($AZ35,"????????????????"),COLUMN(A21),1)*1,"")</f>
        <v/>
      </c>
      <c r="BD35" s="8" t="str">
        <f t="shared" si="28"/>
        <v/>
      </c>
      <c r="BE35" s="8" t="str">
        <f t="shared" si="28"/>
        <v/>
      </c>
      <c r="BF35" s="8" t="str">
        <f t="shared" si="28"/>
        <v/>
      </c>
      <c r="BG35" s="8" t="str">
        <f t="shared" si="28"/>
        <v/>
      </c>
      <c r="BH35" s="8" t="str">
        <f t="shared" si="28"/>
        <v/>
      </c>
      <c r="BI35" s="8" t="str">
        <f t="shared" si="28"/>
        <v/>
      </c>
      <c r="BJ35" s="8" t="str">
        <f t="shared" si="28"/>
        <v/>
      </c>
      <c r="BK35" s="8" t="str">
        <f t="shared" si="28"/>
        <v/>
      </c>
      <c r="BL35" s="8" t="str">
        <f t="shared" si="28"/>
        <v/>
      </c>
      <c r="BM35" s="8" t="str">
        <f t="shared" si="28"/>
        <v/>
      </c>
      <c r="BN35" s="8" t="str">
        <f t="shared" si="28"/>
        <v/>
      </c>
      <c r="BO35" s="8" t="str">
        <f t="shared" si="28"/>
        <v/>
      </c>
      <c r="BP35" s="8" t="str">
        <f t="shared" si="28"/>
        <v/>
      </c>
      <c r="BQ35" s="8" t="str">
        <f t="shared" si="28"/>
        <v/>
      </c>
      <c r="BR35" s="8" t="str">
        <f t="shared" si="28"/>
        <v/>
      </c>
      <c r="BS35" s="39"/>
      <c r="BT35" s="39"/>
      <c r="BU35" s="39"/>
      <c r="BV35" s="39"/>
      <c r="BW35" s="39"/>
      <c r="BX35" s="39"/>
    </row>
    <row r="36" spans="1:76" ht="20.100000000000001" customHeight="1">
      <c r="A36" s="8"/>
      <c r="B36" s="461"/>
      <c r="C36" s="429"/>
      <c r="D36" s="430"/>
      <c r="E36" s="430"/>
      <c r="F36" s="141"/>
      <c r="G36" s="435"/>
      <c r="H36" s="436"/>
      <c r="I36" s="436"/>
      <c r="J36" s="436"/>
      <c r="K36" s="436"/>
      <c r="L36" s="436"/>
      <c r="M36" s="436"/>
      <c r="N36" s="436"/>
      <c r="O36" s="437"/>
      <c r="P36" s="441"/>
      <c r="Q36" s="442"/>
      <c r="R36" s="443"/>
      <c r="S36" s="449"/>
      <c r="T36" s="450"/>
      <c r="U36" s="453"/>
      <c r="V36" s="454"/>
      <c r="W36" s="35"/>
      <c r="X36" s="107"/>
      <c r="Y36" s="390"/>
      <c r="Z36" s="472"/>
      <c r="AA36" s="395"/>
      <c r="AB36" s="398"/>
      <c r="AC36" s="424"/>
      <c r="AD36" s="401"/>
      <c r="AE36" s="118"/>
      <c r="AF36" s="382"/>
      <c r="AG36" s="383"/>
      <c r="AH36" s="150"/>
      <c r="AI36" s="88"/>
      <c r="AJ36" s="406"/>
      <c r="AK36" s="388"/>
      <c r="AL36" s="388"/>
      <c r="AM36" s="388"/>
      <c r="AN36" s="388"/>
      <c r="AO36" s="406"/>
      <c r="AP36" s="125"/>
      <c r="AQ36" s="128"/>
      <c r="AR36" s="129"/>
      <c r="AS36" s="111"/>
      <c r="AT36" s="385"/>
      <c r="AU36" s="386"/>
      <c r="AV36" s="414"/>
      <c r="AW36" s="8"/>
      <c r="AX36" s="8"/>
      <c r="AY36" s="8"/>
      <c r="AZ36" s="8"/>
      <c r="BA36" s="8"/>
      <c r="BB36" s="8">
        <f t="shared" ref="BB36" si="29">$BB35</f>
        <v>0</v>
      </c>
      <c r="BC36" s="8">
        <f t="shared" ref="BC36:BR36" si="30">IF(BC35="",0,BC35)</f>
        <v>0</v>
      </c>
      <c r="BD36" s="8">
        <f t="shared" si="30"/>
        <v>0</v>
      </c>
      <c r="BE36" s="8">
        <f t="shared" si="30"/>
        <v>0</v>
      </c>
      <c r="BF36" s="8">
        <f t="shared" si="30"/>
        <v>0</v>
      </c>
      <c r="BG36" s="8">
        <f t="shared" si="30"/>
        <v>0</v>
      </c>
      <c r="BH36" s="8">
        <f t="shared" si="30"/>
        <v>0</v>
      </c>
      <c r="BI36" s="8">
        <f t="shared" si="30"/>
        <v>0</v>
      </c>
      <c r="BJ36" s="8">
        <f t="shared" si="30"/>
        <v>0</v>
      </c>
      <c r="BK36" s="8">
        <f t="shared" si="30"/>
        <v>0</v>
      </c>
      <c r="BL36" s="8">
        <f t="shared" si="30"/>
        <v>0</v>
      </c>
      <c r="BM36" s="8">
        <f t="shared" si="30"/>
        <v>0</v>
      </c>
      <c r="BN36" s="8">
        <f t="shared" si="30"/>
        <v>0</v>
      </c>
      <c r="BO36" s="8">
        <f t="shared" si="30"/>
        <v>0</v>
      </c>
      <c r="BP36" s="8">
        <f t="shared" si="30"/>
        <v>0</v>
      </c>
      <c r="BQ36" s="8">
        <f t="shared" si="30"/>
        <v>0</v>
      </c>
      <c r="BR36" s="8">
        <f t="shared" si="30"/>
        <v>0</v>
      </c>
      <c r="BS36" s="148">
        <f>($BC$14*$BC36+$BD$14*$BD36+$BE$14*$BE36+$BF$14*$BF36+$BG$14*$BG36+$BH$14*$BH36+$BI$14*$BI36+$BJ$14*$BJ36+$BK$14*$BK36+$BL$14*$BL36+$BM$14*$BM36+$BN$14*$BN36+$BO$14*$BO36+$BP$14*$BP36+$BQ$14*$BQ36)/10</f>
        <v>0</v>
      </c>
      <c r="BT36" s="148">
        <f t="shared" ref="BT36" si="31">MOD($BS36,1)</f>
        <v>0</v>
      </c>
      <c r="BU36" s="39">
        <f t="shared" ref="BU36" si="32">$BT36*10</f>
        <v>0</v>
      </c>
      <c r="BV36" s="39">
        <f>ROUND(BU36,1)</f>
        <v>0</v>
      </c>
      <c r="BW36" s="39">
        <f>IF($BB36=0,300,(IF($BR36=$BV36,100,200)))</f>
        <v>300</v>
      </c>
      <c r="BX36" s="39"/>
    </row>
    <row r="37" spans="1:76" ht="20.100000000000001" customHeight="1">
      <c r="A37" s="8"/>
      <c r="B37" s="461"/>
      <c r="C37" s="429"/>
      <c r="D37" s="430"/>
      <c r="E37" s="430"/>
      <c r="F37" s="141"/>
      <c r="G37" s="455"/>
      <c r="H37" s="456"/>
      <c r="I37" s="456"/>
      <c r="J37" s="456"/>
      <c r="K37" s="456"/>
      <c r="L37" s="456"/>
      <c r="M37" s="456"/>
      <c r="N37" s="456"/>
      <c r="O37" s="457"/>
      <c r="P37" s="441"/>
      <c r="Q37" s="442"/>
      <c r="R37" s="443"/>
      <c r="S37" s="449"/>
      <c r="T37" s="450"/>
      <c r="U37" s="453"/>
      <c r="V37" s="454"/>
      <c r="W37" s="35"/>
      <c r="X37" s="107"/>
      <c r="Y37" s="390"/>
      <c r="Z37" s="472"/>
      <c r="AA37" s="395"/>
      <c r="AB37" s="398"/>
      <c r="AC37" s="424"/>
      <c r="AD37" s="401"/>
      <c r="AE37" s="118"/>
      <c r="AF37" s="382"/>
      <c r="AG37" s="383"/>
      <c r="AH37" s="150"/>
      <c r="AI37" s="88"/>
      <c r="AJ37" s="406"/>
      <c r="AK37" s="388"/>
      <c r="AL37" s="388"/>
      <c r="AM37" s="388"/>
      <c r="AN37" s="388"/>
      <c r="AO37" s="406"/>
      <c r="AP37" s="125"/>
      <c r="AQ37" s="128"/>
      <c r="AR37" s="129"/>
      <c r="AS37" s="111"/>
      <c r="AT37" s="385"/>
      <c r="AU37" s="386"/>
      <c r="AV37" s="414"/>
      <c r="AW37" s="8"/>
      <c r="AX37" s="8"/>
      <c r="AY37" s="8"/>
      <c r="AZ37" s="8"/>
      <c r="BA37" s="8"/>
      <c r="BB37" s="8"/>
      <c r="BC37" s="8"/>
      <c r="BD37" s="8"/>
      <c r="BE37" s="8"/>
      <c r="BF37" s="8"/>
      <c r="BG37" s="8"/>
      <c r="BH37" s="8"/>
      <c r="BI37" s="8"/>
      <c r="BJ37" s="8"/>
      <c r="BK37" s="8"/>
      <c r="BL37" s="8"/>
      <c r="BM37" s="39"/>
      <c r="BN37" s="39"/>
      <c r="BO37" s="39"/>
      <c r="BP37" s="39"/>
      <c r="BQ37" s="39"/>
      <c r="BR37" s="39"/>
      <c r="BS37" s="39"/>
      <c r="BT37" s="39"/>
      <c r="BU37" s="39"/>
      <c r="BV37" s="39"/>
      <c r="BW37" s="39"/>
      <c r="BX37" s="39"/>
    </row>
    <row r="38" spans="1:76" ht="20.100000000000001" customHeight="1">
      <c r="A38" s="8"/>
      <c r="B38" s="462"/>
      <c r="C38" s="431"/>
      <c r="D38" s="431"/>
      <c r="E38" s="431"/>
      <c r="F38" s="141"/>
      <c r="G38" s="458"/>
      <c r="H38" s="459"/>
      <c r="I38" s="459"/>
      <c r="J38" s="459"/>
      <c r="K38" s="459"/>
      <c r="L38" s="459"/>
      <c r="M38" s="459"/>
      <c r="N38" s="459"/>
      <c r="O38" s="460"/>
      <c r="P38" s="444"/>
      <c r="Q38" s="445"/>
      <c r="R38" s="446"/>
      <c r="S38" s="449"/>
      <c r="T38" s="450"/>
      <c r="U38" s="453"/>
      <c r="V38" s="454"/>
      <c r="W38" s="36"/>
      <c r="X38" s="108"/>
      <c r="Y38" s="420"/>
      <c r="Z38" s="473"/>
      <c r="AA38" s="411"/>
      <c r="AB38" s="413"/>
      <c r="AC38" s="425"/>
      <c r="AD38" s="401"/>
      <c r="AE38" s="119"/>
      <c r="AF38" s="382"/>
      <c r="AG38" s="383"/>
      <c r="AH38" s="159"/>
      <c r="AI38" s="89"/>
      <c r="AJ38" s="409"/>
      <c r="AK38" s="388"/>
      <c r="AL38" s="388"/>
      <c r="AM38" s="388"/>
      <c r="AN38" s="388"/>
      <c r="AO38" s="409"/>
      <c r="AP38" s="130"/>
      <c r="AQ38" s="131"/>
      <c r="AR38" s="132"/>
      <c r="AS38" s="170"/>
      <c r="AT38" s="385"/>
      <c r="AU38" s="386"/>
      <c r="AV38" s="414"/>
      <c r="AW38" s="8"/>
      <c r="AX38" s="8"/>
      <c r="AY38" s="8"/>
      <c r="AZ38" s="8"/>
      <c r="BA38" s="8"/>
      <c r="BB38" s="8"/>
      <c r="BC38" s="8"/>
      <c r="BD38" s="8"/>
      <c r="BE38" s="8"/>
      <c r="BF38" s="8"/>
      <c r="BG38" s="8"/>
      <c r="BH38" s="8"/>
      <c r="BI38" s="8"/>
      <c r="BJ38" s="8"/>
      <c r="BK38" s="8"/>
      <c r="BL38" s="8"/>
      <c r="BM38" s="39"/>
      <c r="BN38" s="39"/>
      <c r="BO38" s="39"/>
      <c r="BP38" s="39"/>
      <c r="BQ38" s="39"/>
      <c r="BR38" s="39"/>
      <c r="BS38" s="39"/>
      <c r="BT38" s="39"/>
      <c r="BU38" s="39"/>
      <c r="BV38" s="39"/>
      <c r="BW38" s="39"/>
      <c r="BX38" s="39"/>
    </row>
    <row r="39" spans="1:76" ht="20.100000000000001" customHeight="1">
      <c r="A39" s="8"/>
      <c r="B39" s="461">
        <v>7</v>
      </c>
      <c r="C39" s="429"/>
      <c r="D39" s="430"/>
      <c r="E39" s="430"/>
      <c r="F39" s="141"/>
      <c r="G39" s="432"/>
      <c r="H39" s="433"/>
      <c r="I39" s="433"/>
      <c r="J39" s="433"/>
      <c r="K39" s="433"/>
      <c r="L39" s="433"/>
      <c r="M39" s="433"/>
      <c r="N39" s="433"/>
      <c r="O39" s="434"/>
      <c r="P39" s="438"/>
      <c r="Q39" s="439"/>
      <c r="R39" s="440"/>
      <c r="S39" s="447"/>
      <c r="T39" s="448"/>
      <c r="U39" s="463"/>
      <c r="V39" s="464"/>
      <c r="W39" s="34"/>
      <c r="X39" s="106"/>
      <c r="Y39" s="419"/>
      <c r="Z39" s="392"/>
      <c r="AA39" s="410"/>
      <c r="AB39" s="412"/>
      <c r="AC39" s="392"/>
      <c r="AD39" s="400"/>
      <c r="AE39" s="120"/>
      <c r="AF39" s="381"/>
      <c r="AG39" s="383"/>
      <c r="AH39" s="149"/>
      <c r="AI39" s="87"/>
      <c r="AJ39" s="408"/>
      <c r="AK39" s="387"/>
      <c r="AL39" s="387"/>
      <c r="AM39" s="387"/>
      <c r="AN39" s="387"/>
      <c r="AO39" s="408"/>
      <c r="AP39" s="133"/>
      <c r="AQ39" s="134"/>
      <c r="AR39" s="135"/>
      <c r="AS39" s="169"/>
      <c r="AT39" s="384"/>
      <c r="AU39" s="386"/>
      <c r="AV39" s="465"/>
      <c r="AW39" s="8"/>
      <c r="AX39" s="8"/>
      <c r="AY39" s="8"/>
      <c r="AZ39" s="8" t="str">
        <f t="shared" ref="AZ39" si="33">SUBSTITUTE(C39,"-","")</f>
        <v/>
      </c>
      <c r="BA39" s="8" t="e">
        <f t="shared" ref="BA39" si="34">$AZ39*1</f>
        <v>#VALUE!</v>
      </c>
      <c r="BB39" s="8">
        <f t="shared" ref="BB39" si="35">IFERROR($BA39,0)</f>
        <v>0</v>
      </c>
      <c r="BC39" s="8" t="str">
        <f t="shared" ref="BC39:BR39" si="36">IFERROR(MID(TEXT($AZ39,"????????????????"),COLUMN(A25),1)*1,"")</f>
        <v/>
      </c>
      <c r="BD39" s="8" t="str">
        <f t="shared" si="36"/>
        <v/>
      </c>
      <c r="BE39" s="8" t="str">
        <f t="shared" si="36"/>
        <v/>
      </c>
      <c r="BF39" s="8" t="str">
        <f t="shared" si="36"/>
        <v/>
      </c>
      <c r="BG39" s="8" t="str">
        <f t="shared" si="36"/>
        <v/>
      </c>
      <c r="BH39" s="8" t="str">
        <f t="shared" si="36"/>
        <v/>
      </c>
      <c r="BI39" s="8" t="str">
        <f t="shared" si="36"/>
        <v/>
      </c>
      <c r="BJ39" s="8" t="str">
        <f t="shared" si="36"/>
        <v/>
      </c>
      <c r="BK39" s="8" t="str">
        <f t="shared" si="36"/>
        <v/>
      </c>
      <c r="BL39" s="8" t="str">
        <f t="shared" si="36"/>
        <v/>
      </c>
      <c r="BM39" s="8" t="str">
        <f t="shared" si="36"/>
        <v/>
      </c>
      <c r="BN39" s="8" t="str">
        <f t="shared" si="36"/>
        <v/>
      </c>
      <c r="BO39" s="8" t="str">
        <f t="shared" si="36"/>
        <v/>
      </c>
      <c r="BP39" s="8" t="str">
        <f t="shared" si="36"/>
        <v/>
      </c>
      <c r="BQ39" s="8" t="str">
        <f t="shared" si="36"/>
        <v/>
      </c>
      <c r="BR39" s="8" t="str">
        <f t="shared" si="36"/>
        <v/>
      </c>
      <c r="BS39" s="39"/>
      <c r="BT39" s="39"/>
      <c r="BU39" s="39"/>
      <c r="BV39" s="39"/>
      <c r="BW39" s="39"/>
      <c r="BX39" s="39"/>
    </row>
    <row r="40" spans="1:76" ht="20.100000000000001" customHeight="1">
      <c r="A40" s="8"/>
      <c r="B40" s="461"/>
      <c r="C40" s="429"/>
      <c r="D40" s="430"/>
      <c r="E40" s="430"/>
      <c r="F40" s="141"/>
      <c r="G40" s="435"/>
      <c r="H40" s="436"/>
      <c r="I40" s="436"/>
      <c r="J40" s="436"/>
      <c r="K40" s="436"/>
      <c r="L40" s="436"/>
      <c r="M40" s="436"/>
      <c r="N40" s="436"/>
      <c r="O40" s="437"/>
      <c r="P40" s="441"/>
      <c r="Q40" s="442"/>
      <c r="R40" s="443"/>
      <c r="S40" s="449"/>
      <c r="T40" s="450"/>
      <c r="U40" s="453"/>
      <c r="V40" s="454"/>
      <c r="W40" s="35"/>
      <c r="X40" s="107"/>
      <c r="Y40" s="390"/>
      <c r="Z40" s="392"/>
      <c r="AA40" s="395"/>
      <c r="AB40" s="398"/>
      <c r="AC40" s="392"/>
      <c r="AD40" s="401"/>
      <c r="AE40" s="118"/>
      <c r="AF40" s="382"/>
      <c r="AG40" s="383"/>
      <c r="AH40" s="150"/>
      <c r="AI40" s="88"/>
      <c r="AJ40" s="406"/>
      <c r="AK40" s="388"/>
      <c r="AL40" s="388"/>
      <c r="AM40" s="388"/>
      <c r="AN40" s="388"/>
      <c r="AO40" s="406"/>
      <c r="AP40" s="125"/>
      <c r="AQ40" s="128"/>
      <c r="AR40" s="129"/>
      <c r="AS40" s="111"/>
      <c r="AT40" s="385"/>
      <c r="AU40" s="386"/>
      <c r="AV40" s="465"/>
      <c r="AW40" s="8"/>
      <c r="AX40" s="8"/>
      <c r="AY40" s="8"/>
      <c r="AZ40" s="8"/>
      <c r="BA40" s="8"/>
      <c r="BB40" s="8">
        <f t="shared" ref="BB40" si="37">$BB39</f>
        <v>0</v>
      </c>
      <c r="BC40" s="8">
        <f t="shared" ref="BC40:BR40" si="38">IF(BC39="",0,BC39)</f>
        <v>0</v>
      </c>
      <c r="BD40" s="8">
        <f t="shared" si="38"/>
        <v>0</v>
      </c>
      <c r="BE40" s="8">
        <f t="shared" si="38"/>
        <v>0</v>
      </c>
      <c r="BF40" s="8">
        <f t="shared" si="38"/>
        <v>0</v>
      </c>
      <c r="BG40" s="8">
        <f t="shared" si="38"/>
        <v>0</v>
      </c>
      <c r="BH40" s="8">
        <f t="shared" si="38"/>
        <v>0</v>
      </c>
      <c r="BI40" s="8">
        <f t="shared" si="38"/>
        <v>0</v>
      </c>
      <c r="BJ40" s="8">
        <f t="shared" si="38"/>
        <v>0</v>
      </c>
      <c r="BK40" s="8">
        <f t="shared" si="38"/>
        <v>0</v>
      </c>
      <c r="BL40" s="8">
        <f t="shared" si="38"/>
        <v>0</v>
      </c>
      <c r="BM40" s="8">
        <f t="shared" si="38"/>
        <v>0</v>
      </c>
      <c r="BN40" s="8">
        <f t="shared" si="38"/>
        <v>0</v>
      </c>
      <c r="BO40" s="8">
        <f t="shared" si="38"/>
        <v>0</v>
      </c>
      <c r="BP40" s="8">
        <f t="shared" si="38"/>
        <v>0</v>
      </c>
      <c r="BQ40" s="8">
        <f t="shared" si="38"/>
        <v>0</v>
      </c>
      <c r="BR40" s="8">
        <f t="shared" si="38"/>
        <v>0</v>
      </c>
      <c r="BS40" s="148">
        <f>($BC$14*$BC40+$BD$14*$BD40+$BE$14*$BE40+$BF$14*$BF40+$BG$14*$BG40+$BH$14*$BH40+$BI$14*$BI40+$BJ$14*$BJ40+$BK$14*$BK40+$BL$14*$BL40+$BM$14*$BM40+$BN$14*$BN40+$BO$14*$BO40+$BP$14*$BP40+$BQ$14*$BQ40)/10</f>
        <v>0</v>
      </c>
      <c r="BT40" s="148">
        <f t="shared" ref="BT40" si="39">MOD($BS40,1)</f>
        <v>0</v>
      </c>
      <c r="BU40" s="39">
        <f t="shared" ref="BU40" si="40">$BT40*10</f>
        <v>0</v>
      </c>
      <c r="BV40" s="39">
        <f>ROUND(BU40,1)</f>
        <v>0</v>
      </c>
      <c r="BW40" s="39">
        <f>IF($BB40=0,300,(IF($BR40=$BV40,100,200)))</f>
        <v>300</v>
      </c>
      <c r="BX40" s="39"/>
    </row>
    <row r="41" spans="1:76" ht="20.100000000000001" customHeight="1">
      <c r="A41" s="8"/>
      <c r="B41" s="461"/>
      <c r="C41" s="429"/>
      <c r="D41" s="430"/>
      <c r="E41" s="430"/>
      <c r="F41" s="141"/>
      <c r="G41" s="455"/>
      <c r="H41" s="456"/>
      <c r="I41" s="456"/>
      <c r="J41" s="456"/>
      <c r="K41" s="456"/>
      <c r="L41" s="456"/>
      <c r="M41" s="456"/>
      <c r="N41" s="456"/>
      <c r="O41" s="457"/>
      <c r="P41" s="441"/>
      <c r="Q41" s="442"/>
      <c r="R41" s="443"/>
      <c r="S41" s="449"/>
      <c r="T41" s="450"/>
      <c r="U41" s="453"/>
      <c r="V41" s="454"/>
      <c r="W41" s="35"/>
      <c r="X41" s="107"/>
      <c r="Y41" s="390"/>
      <c r="Z41" s="392"/>
      <c r="AA41" s="395"/>
      <c r="AB41" s="398"/>
      <c r="AC41" s="392"/>
      <c r="AD41" s="401"/>
      <c r="AE41" s="118"/>
      <c r="AF41" s="382"/>
      <c r="AG41" s="383"/>
      <c r="AH41" s="150"/>
      <c r="AI41" s="88"/>
      <c r="AJ41" s="406"/>
      <c r="AK41" s="388"/>
      <c r="AL41" s="388"/>
      <c r="AM41" s="388"/>
      <c r="AN41" s="388"/>
      <c r="AO41" s="406"/>
      <c r="AP41" s="125"/>
      <c r="AQ41" s="128"/>
      <c r="AR41" s="129"/>
      <c r="AS41" s="111"/>
      <c r="AT41" s="385"/>
      <c r="AU41" s="386"/>
      <c r="AV41" s="465"/>
      <c r="AW41" s="8"/>
      <c r="AX41" s="8"/>
      <c r="AY41" s="8"/>
      <c r="AZ41" s="8"/>
      <c r="BA41" s="8"/>
      <c r="BB41" s="8"/>
      <c r="BC41" s="8"/>
      <c r="BD41" s="8"/>
      <c r="BE41" s="8"/>
      <c r="BF41" s="8"/>
      <c r="BG41" s="8"/>
      <c r="BH41" s="8"/>
      <c r="BI41" s="8"/>
      <c r="BJ41" s="8"/>
      <c r="BK41" s="8"/>
      <c r="BL41" s="8"/>
      <c r="BM41" s="39"/>
      <c r="BN41" s="39"/>
      <c r="BO41" s="39"/>
      <c r="BP41" s="39"/>
      <c r="BQ41" s="39"/>
      <c r="BR41" s="39"/>
      <c r="BS41" s="39"/>
      <c r="BT41" s="39"/>
      <c r="BU41" s="39"/>
      <c r="BV41" s="39"/>
      <c r="BW41" s="39"/>
      <c r="BX41" s="39"/>
    </row>
    <row r="42" spans="1:76" ht="20.100000000000001" customHeight="1">
      <c r="A42" s="8"/>
      <c r="B42" s="462"/>
      <c r="C42" s="431"/>
      <c r="D42" s="431"/>
      <c r="E42" s="431"/>
      <c r="F42" s="141"/>
      <c r="G42" s="458"/>
      <c r="H42" s="459"/>
      <c r="I42" s="459"/>
      <c r="J42" s="459"/>
      <c r="K42" s="459"/>
      <c r="L42" s="459"/>
      <c r="M42" s="459"/>
      <c r="N42" s="459"/>
      <c r="O42" s="460"/>
      <c r="P42" s="444"/>
      <c r="Q42" s="445"/>
      <c r="R42" s="446"/>
      <c r="S42" s="449"/>
      <c r="T42" s="450"/>
      <c r="U42" s="453"/>
      <c r="V42" s="454"/>
      <c r="W42" s="36"/>
      <c r="X42" s="108"/>
      <c r="Y42" s="420"/>
      <c r="Z42" s="392"/>
      <c r="AA42" s="411"/>
      <c r="AB42" s="413"/>
      <c r="AC42" s="392"/>
      <c r="AD42" s="401"/>
      <c r="AE42" s="119"/>
      <c r="AF42" s="382"/>
      <c r="AG42" s="383"/>
      <c r="AH42" s="159"/>
      <c r="AI42" s="89"/>
      <c r="AJ42" s="409"/>
      <c r="AK42" s="388"/>
      <c r="AL42" s="388"/>
      <c r="AM42" s="388"/>
      <c r="AN42" s="388"/>
      <c r="AO42" s="409"/>
      <c r="AP42" s="130"/>
      <c r="AQ42" s="131"/>
      <c r="AR42" s="132"/>
      <c r="AS42" s="170"/>
      <c r="AT42" s="385"/>
      <c r="AU42" s="386"/>
      <c r="AV42" s="465"/>
      <c r="AW42" s="8"/>
      <c r="AX42" s="8"/>
      <c r="AY42" s="8"/>
      <c r="AZ42" s="8"/>
      <c r="BA42" s="8"/>
      <c r="BB42" s="8"/>
      <c r="BC42" s="8"/>
      <c r="BD42" s="8"/>
      <c r="BE42" s="8"/>
      <c r="BF42" s="8"/>
      <c r="BG42" s="8"/>
      <c r="BH42" s="8"/>
      <c r="BI42" s="8"/>
      <c r="BJ42" s="8"/>
      <c r="BK42" s="8"/>
      <c r="BL42" s="8"/>
      <c r="BM42" s="39"/>
      <c r="BN42" s="39"/>
      <c r="BO42" s="39"/>
      <c r="BP42" s="39"/>
      <c r="BQ42" s="39"/>
      <c r="BR42" s="39"/>
      <c r="BS42" s="39"/>
      <c r="BT42" s="39"/>
      <c r="BU42" s="39"/>
      <c r="BV42" s="39"/>
      <c r="BW42" s="39"/>
      <c r="BX42" s="39"/>
    </row>
    <row r="43" spans="1:76" ht="20.100000000000001" customHeight="1">
      <c r="A43" s="8"/>
      <c r="B43" s="461">
        <v>8</v>
      </c>
      <c r="C43" s="429"/>
      <c r="D43" s="430"/>
      <c r="E43" s="430"/>
      <c r="F43" s="141"/>
      <c r="G43" s="432"/>
      <c r="H43" s="433"/>
      <c r="I43" s="433"/>
      <c r="J43" s="433"/>
      <c r="K43" s="433"/>
      <c r="L43" s="433"/>
      <c r="M43" s="433"/>
      <c r="N43" s="433"/>
      <c r="O43" s="434"/>
      <c r="P43" s="438"/>
      <c r="Q43" s="439"/>
      <c r="R43" s="440"/>
      <c r="S43" s="447"/>
      <c r="T43" s="448"/>
      <c r="U43" s="463"/>
      <c r="V43" s="464"/>
      <c r="W43" s="34"/>
      <c r="X43" s="106"/>
      <c r="Y43" s="419"/>
      <c r="Z43" s="392"/>
      <c r="AA43" s="410"/>
      <c r="AB43" s="412"/>
      <c r="AC43" s="392"/>
      <c r="AD43" s="400"/>
      <c r="AE43" s="120"/>
      <c r="AF43" s="381"/>
      <c r="AG43" s="383"/>
      <c r="AH43" s="149"/>
      <c r="AI43" s="87"/>
      <c r="AJ43" s="408"/>
      <c r="AK43" s="387"/>
      <c r="AL43" s="387"/>
      <c r="AM43" s="387"/>
      <c r="AN43" s="387"/>
      <c r="AO43" s="408"/>
      <c r="AP43" s="133"/>
      <c r="AQ43" s="134"/>
      <c r="AR43" s="135"/>
      <c r="AS43" s="169"/>
      <c r="AT43" s="384"/>
      <c r="AU43" s="386"/>
      <c r="AV43" s="465"/>
      <c r="AW43" s="8"/>
      <c r="AX43" s="8"/>
      <c r="AY43" s="8"/>
      <c r="AZ43" s="8" t="str">
        <f t="shared" ref="AZ43" si="41">SUBSTITUTE(C43,"-","")</f>
        <v/>
      </c>
      <c r="BA43" s="8" t="e">
        <f t="shared" ref="BA43" si="42">$AZ43*1</f>
        <v>#VALUE!</v>
      </c>
      <c r="BB43" s="8">
        <f t="shared" ref="BB43" si="43">IFERROR($BA43,0)</f>
        <v>0</v>
      </c>
      <c r="BC43" s="8" t="str">
        <f t="shared" ref="BC43:BR43" si="44">IFERROR(MID(TEXT($AZ43,"????????????????"),COLUMN(A29),1)*1,"")</f>
        <v/>
      </c>
      <c r="BD43" s="8" t="str">
        <f t="shared" si="44"/>
        <v/>
      </c>
      <c r="BE43" s="8" t="str">
        <f t="shared" si="44"/>
        <v/>
      </c>
      <c r="BF43" s="8" t="str">
        <f t="shared" si="44"/>
        <v/>
      </c>
      <c r="BG43" s="8" t="str">
        <f t="shared" si="44"/>
        <v/>
      </c>
      <c r="BH43" s="8" t="str">
        <f t="shared" si="44"/>
        <v/>
      </c>
      <c r="BI43" s="8" t="str">
        <f t="shared" si="44"/>
        <v/>
      </c>
      <c r="BJ43" s="8" t="str">
        <f t="shared" si="44"/>
        <v/>
      </c>
      <c r="BK43" s="8" t="str">
        <f t="shared" si="44"/>
        <v/>
      </c>
      <c r="BL43" s="8" t="str">
        <f t="shared" si="44"/>
        <v/>
      </c>
      <c r="BM43" s="8" t="str">
        <f t="shared" si="44"/>
        <v/>
      </c>
      <c r="BN43" s="8" t="str">
        <f t="shared" si="44"/>
        <v/>
      </c>
      <c r="BO43" s="8" t="str">
        <f t="shared" si="44"/>
        <v/>
      </c>
      <c r="BP43" s="8" t="str">
        <f t="shared" si="44"/>
        <v/>
      </c>
      <c r="BQ43" s="8" t="str">
        <f t="shared" si="44"/>
        <v/>
      </c>
      <c r="BR43" s="8" t="str">
        <f t="shared" si="44"/>
        <v/>
      </c>
      <c r="BS43" s="39"/>
      <c r="BT43" s="39"/>
      <c r="BU43" s="39"/>
      <c r="BV43" s="39"/>
      <c r="BW43" s="39"/>
      <c r="BX43" s="39"/>
    </row>
    <row r="44" spans="1:76" ht="20.100000000000001" customHeight="1">
      <c r="A44" s="8"/>
      <c r="B44" s="461"/>
      <c r="C44" s="429"/>
      <c r="D44" s="430"/>
      <c r="E44" s="430"/>
      <c r="F44" s="141"/>
      <c r="G44" s="435"/>
      <c r="H44" s="436"/>
      <c r="I44" s="436"/>
      <c r="J44" s="436"/>
      <c r="K44" s="436"/>
      <c r="L44" s="436"/>
      <c r="M44" s="436"/>
      <c r="N44" s="436"/>
      <c r="O44" s="437"/>
      <c r="P44" s="441"/>
      <c r="Q44" s="442"/>
      <c r="R44" s="443"/>
      <c r="S44" s="449"/>
      <c r="T44" s="450"/>
      <c r="U44" s="453"/>
      <c r="V44" s="454"/>
      <c r="W44" s="35"/>
      <c r="X44" s="107"/>
      <c r="Y44" s="390"/>
      <c r="Z44" s="392"/>
      <c r="AA44" s="395"/>
      <c r="AB44" s="398"/>
      <c r="AC44" s="392"/>
      <c r="AD44" s="401"/>
      <c r="AE44" s="118"/>
      <c r="AF44" s="382"/>
      <c r="AG44" s="383"/>
      <c r="AH44" s="150"/>
      <c r="AI44" s="88"/>
      <c r="AJ44" s="406"/>
      <c r="AK44" s="388"/>
      <c r="AL44" s="388"/>
      <c r="AM44" s="388"/>
      <c r="AN44" s="388"/>
      <c r="AO44" s="406"/>
      <c r="AP44" s="125"/>
      <c r="AQ44" s="128"/>
      <c r="AR44" s="129"/>
      <c r="AS44" s="111"/>
      <c r="AT44" s="385"/>
      <c r="AU44" s="386"/>
      <c r="AV44" s="465"/>
      <c r="AW44" s="8"/>
      <c r="AX44" s="8"/>
      <c r="AY44" s="8"/>
      <c r="AZ44" s="8"/>
      <c r="BA44" s="8"/>
      <c r="BB44" s="8">
        <f t="shared" ref="BB44" si="45">$BB43</f>
        <v>0</v>
      </c>
      <c r="BC44" s="8">
        <f t="shared" ref="BC44:BR44" si="46">IF(BC43="",0,BC43)</f>
        <v>0</v>
      </c>
      <c r="BD44" s="8">
        <f t="shared" si="46"/>
        <v>0</v>
      </c>
      <c r="BE44" s="8">
        <f t="shared" si="46"/>
        <v>0</v>
      </c>
      <c r="BF44" s="8">
        <f t="shared" si="46"/>
        <v>0</v>
      </c>
      <c r="BG44" s="8">
        <f t="shared" si="46"/>
        <v>0</v>
      </c>
      <c r="BH44" s="8">
        <f t="shared" si="46"/>
        <v>0</v>
      </c>
      <c r="BI44" s="8">
        <f t="shared" si="46"/>
        <v>0</v>
      </c>
      <c r="BJ44" s="8">
        <f t="shared" si="46"/>
        <v>0</v>
      </c>
      <c r="BK44" s="8">
        <f t="shared" si="46"/>
        <v>0</v>
      </c>
      <c r="BL44" s="8">
        <f t="shared" si="46"/>
        <v>0</v>
      </c>
      <c r="BM44" s="8">
        <f t="shared" si="46"/>
        <v>0</v>
      </c>
      <c r="BN44" s="8">
        <f t="shared" si="46"/>
        <v>0</v>
      </c>
      <c r="BO44" s="8">
        <f t="shared" si="46"/>
        <v>0</v>
      </c>
      <c r="BP44" s="8">
        <f t="shared" si="46"/>
        <v>0</v>
      </c>
      <c r="BQ44" s="8">
        <f t="shared" si="46"/>
        <v>0</v>
      </c>
      <c r="BR44" s="8">
        <f t="shared" si="46"/>
        <v>0</v>
      </c>
      <c r="BS44" s="148">
        <f>($BC$14*$BC44+$BD$14*$BD44+$BE$14*$BE44+$BF$14*$BF44+$BG$14*$BG44+$BH$14*$BH44+$BI$14*$BI44+$BJ$14*$BJ44+$BK$14*$BK44+$BL$14*$BL44+$BM$14*$BM44+$BN$14*$BN44+$BO$14*$BO44+$BP$14*$BP44+$BQ$14*$BQ44)/10</f>
        <v>0</v>
      </c>
      <c r="BT44" s="148">
        <f t="shared" ref="BT44" si="47">MOD($BS44,1)</f>
        <v>0</v>
      </c>
      <c r="BU44" s="39">
        <f t="shared" ref="BU44" si="48">$BT44*10</f>
        <v>0</v>
      </c>
      <c r="BV44" s="39">
        <f>ROUND(BU44,1)</f>
        <v>0</v>
      </c>
      <c r="BW44" s="39">
        <f>IF($BB44=0,300,(IF($BR44=$BV44,100,200)))</f>
        <v>300</v>
      </c>
      <c r="BX44" s="39"/>
    </row>
    <row r="45" spans="1:76" ht="20.100000000000001" customHeight="1">
      <c r="A45" s="8"/>
      <c r="B45" s="461"/>
      <c r="C45" s="429"/>
      <c r="D45" s="430"/>
      <c r="E45" s="430"/>
      <c r="F45" s="141"/>
      <c r="G45" s="455"/>
      <c r="H45" s="456"/>
      <c r="I45" s="456"/>
      <c r="J45" s="456"/>
      <c r="K45" s="456"/>
      <c r="L45" s="456"/>
      <c r="M45" s="456"/>
      <c r="N45" s="456"/>
      <c r="O45" s="457"/>
      <c r="P45" s="441"/>
      <c r="Q45" s="442"/>
      <c r="R45" s="443"/>
      <c r="S45" s="449"/>
      <c r="T45" s="450"/>
      <c r="U45" s="453"/>
      <c r="V45" s="454"/>
      <c r="W45" s="35"/>
      <c r="X45" s="107"/>
      <c r="Y45" s="390"/>
      <c r="Z45" s="392"/>
      <c r="AA45" s="395"/>
      <c r="AB45" s="398"/>
      <c r="AC45" s="392"/>
      <c r="AD45" s="401"/>
      <c r="AE45" s="118"/>
      <c r="AF45" s="382"/>
      <c r="AG45" s="383"/>
      <c r="AH45" s="150"/>
      <c r="AI45" s="88"/>
      <c r="AJ45" s="406"/>
      <c r="AK45" s="388"/>
      <c r="AL45" s="388"/>
      <c r="AM45" s="388"/>
      <c r="AN45" s="388"/>
      <c r="AO45" s="406"/>
      <c r="AP45" s="125"/>
      <c r="AQ45" s="128"/>
      <c r="AR45" s="129"/>
      <c r="AS45" s="111"/>
      <c r="AT45" s="385"/>
      <c r="AU45" s="386"/>
      <c r="AV45" s="465"/>
      <c r="AW45" s="8"/>
      <c r="AX45" s="8"/>
      <c r="AY45" s="8"/>
      <c r="AZ45" s="8"/>
      <c r="BA45" s="8"/>
      <c r="BB45" s="8"/>
      <c r="BC45" s="8"/>
      <c r="BD45" s="8"/>
      <c r="BE45" s="8"/>
      <c r="BF45" s="8"/>
      <c r="BG45" s="8"/>
      <c r="BH45" s="8"/>
      <c r="BI45" s="8"/>
      <c r="BJ45" s="8"/>
      <c r="BK45" s="8"/>
      <c r="BL45" s="8"/>
      <c r="BM45" s="39"/>
      <c r="BN45" s="39"/>
      <c r="BO45" s="39"/>
      <c r="BP45" s="39"/>
      <c r="BQ45" s="39"/>
      <c r="BR45" s="39"/>
      <c r="BS45" s="39"/>
      <c r="BT45" s="39"/>
      <c r="BU45" s="39"/>
      <c r="BV45" s="39"/>
      <c r="BW45" s="39"/>
      <c r="BX45" s="39"/>
    </row>
    <row r="46" spans="1:76" ht="20.100000000000001" customHeight="1">
      <c r="A46" s="8"/>
      <c r="B46" s="462"/>
      <c r="C46" s="431"/>
      <c r="D46" s="431"/>
      <c r="E46" s="431"/>
      <c r="F46" s="141"/>
      <c r="G46" s="458"/>
      <c r="H46" s="459"/>
      <c r="I46" s="459"/>
      <c r="J46" s="459"/>
      <c r="K46" s="459"/>
      <c r="L46" s="459"/>
      <c r="M46" s="459"/>
      <c r="N46" s="459"/>
      <c r="O46" s="460"/>
      <c r="P46" s="444"/>
      <c r="Q46" s="445"/>
      <c r="R46" s="446"/>
      <c r="S46" s="449"/>
      <c r="T46" s="450"/>
      <c r="U46" s="453"/>
      <c r="V46" s="454"/>
      <c r="W46" s="36"/>
      <c r="X46" s="108"/>
      <c r="Y46" s="420"/>
      <c r="Z46" s="392"/>
      <c r="AA46" s="411"/>
      <c r="AB46" s="413"/>
      <c r="AC46" s="392"/>
      <c r="AD46" s="401"/>
      <c r="AE46" s="119"/>
      <c r="AF46" s="382"/>
      <c r="AG46" s="383"/>
      <c r="AH46" s="159"/>
      <c r="AI46" s="89"/>
      <c r="AJ46" s="409"/>
      <c r="AK46" s="388"/>
      <c r="AL46" s="388"/>
      <c r="AM46" s="388"/>
      <c r="AN46" s="388"/>
      <c r="AO46" s="409"/>
      <c r="AP46" s="130"/>
      <c r="AQ46" s="131"/>
      <c r="AR46" s="132"/>
      <c r="AS46" s="170"/>
      <c r="AT46" s="385"/>
      <c r="AU46" s="386"/>
      <c r="AV46" s="465"/>
      <c r="AW46" s="8"/>
      <c r="AX46" s="8"/>
      <c r="AY46" s="8"/>
      <c r="AZ46" s="8"/>
      <c r="BA46" s="8"/>
      <c r="BB46" s="8"/>
      <c r="BC46" s="8"/>
      <c r="BD46" s="8"/>
      <c r="BE46" s="8"/>
      <c r="BF46" s="8"/>
      <c r="BG46" s="8"/>
      <c r="BH46" s="8"/>
      <c r="BI46" s="8"/>
      <c r="BJ46" s="8"/>
      <c r="BK46" s="8"/>
      <c r="BL46" s="8"/>
      <c r="BM46" s="39"/>
      <c r="BN46" s="39"/>
      <c r="BO46" s="39"/>
      <c r="BP46" s="39"/>
      <c r="BQ46" s="39"/>
      <c r="BR46" s="39"/>
      <c r="BS46" s="39"/>
      <c r="BT46" s="39"/>
      <c r="BU46" s="39"/>
      <c r="BV46" s="39"/>
      <c r="BW46" s="39"/>
      <c r="BX46" s="39"/>
    </row>
    <row r="47" spans="1:76" ht="20.100000000000001" customHeight="1">
      <c r="A47" s="8"/>
      <c r="B47" s="461">
        <v>9</v>
      </c>
      <c r="C47" s="429"/>
      <c r="D47" s="430"/>
      <c r="E47" s="430"/>
      <c r="F47" s="141"/>
      <c r="G47" s="432"/>
      <c r="H47" s="433"/>
      <c r="I47" s="433"/>
      <c r="J47" s="433"/>
      <c r="K47" s="433"/>
      <c r="L47" s="433"/>
      <c r="M47" s="433"/>
      <c r="N47" s="433"/>
      <c r="O47" s="434"/>
      <c r="P47" s="438"/>
      <c r="Q47" s="439"/>
      <c r="R47" s="440"/>
      <c r="S47" s="447"/>
      <c r="T47" s="448"/>
      <c r="U47" s="453"/>
      <c r="V47" s="454"/>
      <c r="W47" s="34"/>
      <c r="X47" s="106"/>
      <c r="Y47" s="419"/>
      <c r="Z47" s="392"/>
      <c r="AA47" s="410"/>
      <c r="AB47" s="412"/>
      <c r="AC47" s="392"/>
      <c r="AD47" s="400"/>
      <c r="AE47" s="120"/>
      <c r="AF47" s="381"/>
      <c r="AG47" s="383"/>
      <c r="AH47" s="149"/>
      <c r="AI47" s="87"/>
      <c r="AJ47" s="408"/>
      <c r="AK47" s="387"/>
      <c r="AL47" s="387"/>
      <c r="AM47" s="387"/>
      <c r="AN47" s="387"/>
      <c r="AO47" s="408"/>
      <c r="AP47" s="133"/>
      <c r="AQ47" s="134"/>
      <c r="AR47" s="135"/>
      <c r="AS47" s="169"/>
      <c r="AT47" s="384"/>
      <c r="AU47" s="386"/>
      <c r="AV47" s="414"/>
      <c r="AW47" s="8"/>
      <c r="AX47" s="8"/>
      <c r="AY47" s="8"/>
      <c r="AZ47" s="8" t="str">
        <f t="shared" ref="AZ47" si="49">SUBSTITUTE(C47,"-","")</f>
        <v/>
      </c>
      <c r="BA47" s="8" t="e">
        <f t="shared" ref="BA47" si="50">$AZ47*1</f>
        <v>#VALUE!</v>
      </c>
      <c r="BB47" s="8">
        <f t="shared" ref="BB47" si="51">IFERROR($BA47,0)</f>
        <v>0</v>
      </c>
      <c r="BC47" s="8" t="str">
        <f t="shared" ref="BC47:BR47" si="52">IFERROR(MID(TEXT($AZ47,"????????????????"),COLUMN(A33),1)*1,"")</f>
        <v/>
      </c>
      <c r="BD47" s="8" t="str">
        <f t="shared" si="52"/>
        <v/>
      </c>
      <c r="BE47" s="8" t="str">
        <f t="shared" si="52"/>
        <v/>
      </c>
      <c r="BF47" s="8" t="str">
        <f t="shared" si="52"/>
        <v/>
      </c>
      <c r="BG47" s="8" t="str">
        <f t="shared" si="52"/>
        <v/>
      </c>
      <c r="BH47" s="8" t="str">
        <f t="shared" si="52"/>
        <v/>
      </c>
      <c r="BI47" s="8" t="str">
        <f t="shared" si="52"/>
        <v/>
      </c>
      <c r="BJ47" s="8" t="str">
        <f t="shared" si="52"/>
        <v/>
      </c>
      <c r="BK47" s="8" t="str">
        <f t="shared" si="52"/>
        <v/>
      </c>
      <c r="BL47" s="8" t="str">
        <f t="shared" si="52"/>
        <v/>
      </c>
      <c r="BM47" s="8" t="str">
        <f t="shared" si="52"/>
        <v/>
      </c>
      <c r="BN47" s="8" t="str">
        <f t="shared" si="52"/>
        <v/>
      </c>
      <c r="BO47" s="8" t="str">
        <f t="shared" si="52"/>
        <v/>
      </c>
      <c r="BP47" s="8" t="str">
        <f t="shared" si="52"/>
        <v/>
      </c>
      <c r="BQ47" s="8" t="str">
        <f t="shared" si="52"/>
        <v/>
      </c>
      <c r="BR47" s="8" t="str">
        <f t="shared" si="52"/>
        <v/>
      </c>
      <c r="BS47" s="39"/>
      <c r="BT47" s="39"/>
      <c r="BU47" s="39"/>
      <c r="BV47" s="39"/>
      <c r="BW47" s="39"/>
      <c r="BX47" s="39"/>
    </row>
    <row r="48" spans="1:76" ht="20.100000000000001" customHeight="1">
      <c r="A48" s="8"/>
      <c r="B48" s="461"/>
      <c r="C48" s="429"/>
      <c r="D48" s="430"/>
      <c r="E48" s="430"/>
      <c r="F48" s="141"/>
      <c r="G48" s="435"/>
      <c r="H48" s="436"/>
      <c r="I48" s="436"/>
      <c r="J48" s="436"/>
      <c r="K48" s="436"/>
      <c r="L48" s="436"/>
      <c r="M48" s="436"/>
      <c r="N48" s="436"/>
      <c r="O48" s="437"/>
      <c r="P48" s="441"/>
      <c r="Q48" s="442"/>
      <c r="R48" s="443"/>
      <c r="S48" s="449"/>
      <c r="T48" s="450"/>
      <c r="U48" s="453"/>
      <c r="V48" s="454"/>
      <c r="W48" s="35"/>
      <c r="X48" s="107"/>
      <c r="Y48" s="390"/>
      <c r="Z48" s="392"/>
      <c r="AA48" s="395"/>
      <c r="AB48" s="398"/>
      <c r="AC48" s="392"/>
      <c r="AD48" s="401"/>
      <c r="AE48" s="118"/>
      <c r="AF48" s="382"/>
      <c r="AG48" s="383"/>
      <c r="AH48" s="150"/>
      <c r="AI48" s="88"/>
      <c r="AJ48" s="406"/>
      <c r="AK48" s="388"/>
      <c r="AL48" s="388"/>
      <c r="AM48" s="388"/>
      <c r="AN48" s="388"/>
      <c r="AO48" s="406"/>
      <c r="AP48" s="125"/>
      <c r="AQ48" s="128"/>
      <c r="AR48" s="129"/>
      <c r="AS48" s="111"/>
      <c r="AT48" s="385"/>
      <c r="AU48" s="386"/>
      <c r="AV48" s="414"/>
      <c r="AW48" s="8"/>
      <c r="AX48" s="8"/>
      <c r="AY48" s="8"/>
      <c r="AZ48" s="8"/>
      <c r="BA48" s="8"/>
      <c r="BB48" s="8">
        <f t="shared" ref="BB48" si="53">$BB47</f>
        <v>0</v>
      </c>
      <c r="BC48" s="8">
        <f t="shared" ref="BC48:BR48" si="54">IF(BC47="",0,BC47)</f>
        <v>0</v>
      </c>
      <c r="BD48" s="8">
        <f t="shared" si="54"/>
        <v>0</v>
      </c>
      <c r="BE48" s="8">
        <f t="shared" si="54"/>
        <v>0</v>
      </c>
      <c r="BF48" s="8">
        <f t="shared" si="54"/>
        <v>0</v>
      </c>
      <c r="BG48" s="8">
        <f t="shared" si="54"/>
        <v>0</v>
      </c>
      <c r="BH48" s="8">
        <f t="shared" si="54"/>
        <v>0</v>
      </c>
      <c r="BI48" s="8">
        <f t="shared" si="54"/>
        <v>0</v>
      </c>
      <c r="BJ48" s="8">
        <f t="shared" si="54"/>
        <v>0</v>
      </c>
      <c r="BK48" s="8">
        <f t="shared" si="54"/>
        <v>0</v>
      </c>
      <c r="BL48" s="8">
        <f t="shared" si="54"/>
        <v>0</v>
      </c>
      <c r="BM48" s="8">
        <f t="shared" si="54"/>
        <v>0</v>
      </c>
      <c r="BN48" s="8">
        <f t="shared" si="54"/>
        <v>0</v>
      </c>
      <c r="BO48" s="8">
        <f t="shared" si="54"/>
        <v>0</v>
      </c>
      <c r="BP48" s="8">
        <f t="shared" si="54"/>
        <v>0</v>
      </c>
      <c r="BQ48" s="8">
        <f t="shared" si="54"/>
        <v>0</v>
      </c>
      <c r="BR48" s="8">
        <f t="shared" si="54"/>
        <v>0</v>
      </c>
      <c r="BS48" s="148">
        <f>($BC$14*$BC48+$BD$14*$BD48+$BE$14*$BE48+$BF$14*$BF48+$BG$14*$BG48+$BH$14*$BH48+$BI$14*$BI48+$BJ$14*$BJ48+$BK$14*$BK48+$BL$14*$BL48+$BM$14*$BM48+$BN$14*$BN48+$BO$14*$BO48+$BP$14*$BP48+$BQ$14*$BQ48)/10</f>
        <v>0</v>
      </c>
      <c r="BT48" s="148">
        <f t="shared" ref="BT48" si="55">MOD($BS48,1)</f>
        <v>0</v>
      </c>
      <c r="BU48" s="39">
        <f t="shared" ref="BU48" si="56">$BT48*10</f>
        <v>0</v>
      </c>
      <c r="BV48" s="39">
        <f>ROUND(BU48,1)</f>
        <v>0</v>
      </c>
      <c r="BW48" s="39">
        <f>IF($BB48=0,300,(IF($BR48=$BV48,100,200)))</f>
        <v>300</v>
      </c>
      <c r="BX48" s="39"/>
    </row>
    <row r="49" spans="1:76" ht="20.100000000000001" customHeight="1">
      <c r="A49" s="8"/>
      <c r="B49" s="461"/>
      <c r="C49" s="429"/>
      <c r="D49" s="430"/>
      <c r="E49" s="430"/>
      <c r="F49" s="141"/>
      <c r="G49" s="455"/>
      <c r="H49" s="456"/>
      <c r="I49" s="456"/>
      <c r="J49" s="456"/>
      <c r="K49" s="456"/>
      <c r="L49" s="456"/>
      <c r="M49" s="456"/>
      <c r="N49" s="456"/>
      <c r="O49" s="457"/>
      <c r="P49" s="441"/>
      <c r="Q49" s="442"/>
      <c r="R49" s="443"/>
      <c r="S49" s="449"/>
      <c r="T49" s="450"/>
      <c r="U49" s="453"/>
      <c r="V49" s="454"/>
      <c r="W49" s="35"/>
      <c r="X49" s="107"/>
      <c r="Y49" s="390"/>
      <c r="Z49" s="392"/>
      <c r="AA49" s="395"/>
      <c r="AB49" s="398"/>
      <c r="AC49" s="392"/>
      <c r="AD49" s="401"/>
      <c r="AE49" s="118"/>
      <c r="AF49" s="382"/>
      <c r="AG49" s="383"/>
      <c r="AH49" s="150"/>
      <c r="AI49" s="88"/>
      <c r="AJ49" s="406"/>
      <c r="AK49" s="388"/>
      <c r="AL49" s="388"/>
      <c r="AM49" s="388"/>
      <c r="AN49" s="388"/>
      <c r="AO49" s="406"/>
      <c r="AP49" s="125"/>
      <c r="AQ49" s="128"/>
      <c r="AR49" s="129"/>
      <c r="AS49" s="111"/>
      <c r="AT49" s="385"/>
      <c r="AU49" s="386"/>
      <c r="AV49" s="414"/>
      <c r="AW49" s="8"/>
      <c r="AX49" s="8"/>
      <c r="AY49" s="8"/>
      <c r="AZ49" s="8"/>
      <c r="BA49" s="8"/>
      <c r="BB49" s="8"/>
      <c r="BC49" s="8"/>
      <c r="BD49" s="8"/>
      <c r="BE49" s="8"/>
      <c r="BF49" s="8"/>
      <c r="BG49" s="8"/>
      <c r="BH49" s="8"/>
      <c r="BI49" s="8"/>
      <c r="BJ49" s="8"/>
      <c r="BK49" s="8"/>
      <c r="BL49" s="8"/>
      <c r="BM49" s="39"/>
      <c r="BN49" s="39"/>
      <c r="BO49" s="39"/>
      <c r="BP49" s="39"/>
      <c r="BQ49" s="39"/>
      <c r="BR49" s="39"/>
      <c r="BS49" s="39"/>
      <c r="BT49" s="39"/>
      <c r="BU49" s="39"/>
      <c r="BV49" s="39"/>
      <c r="BW49" s="39"/>
      <c r="BX49" s="39"/>
    </row>
    <row r="50" spans="1:76" ht="20.100000000000001" customHeight="1">
      <c r="A50" s="8"/>
      <c r="B50" s="462"/>
      <c r="C50" s="431"/>
      <c r="D50" s="431"/>
      <c r="E50" s="431"/>
      <c r="F50" s="141"/>
      <c r="G50" s="458"/>
      <c r="H50" s="459"/>
      <c r="I50" s="459"/>
      <c r="J50" s="459"/>
      <c r="K50" s="459"/>
      <c r="L50" s="459"/>
      <c r="M50" s="459"/>
      <c r="N50" s="459"/>
      <c r="O50" s="460"/>
      <c r="P50" s="444"/>
      <c r="Q50" s="445"/>
      <c r="R50" s="446"/>
      <c r="S50" s="449"/>
      <c r="T50" s="450"/>
      <c r="U50" s="453"/>
      <c r="V50" s="454"/>
      <c r="W50" s="36"/>
      <c r="X50" s="108"/>
      <c r="Y50" s="420"/>
      <c r="Z50" s="392"/>
      <c r="AA50" s="411"/>
      <c r="AB50" s="413"/>
      <c r="AC50" s="392"/>
      <c r="AD50" s="401"/>
      <c r="AE50" s="119"/>
      <c r="AF50" s="382"/>
      <c r="AG50" s="383"/>
      <c r="AH50" s="159"/>
      <c r="AI50" s="89"/>
      <c r="AJ50" s="409"/>
      <c r="AK50" s="388"/>
      <c r="AL50" s="388"/>
      <c r="AM50" s="388"/>
      <c r="AN50" s="388"/>
      <c r="AO50" s="409"/>
      <c r="AP50" s="130"/>
      <c r="AQ50" s="131"/>
      <c r="AR50" s="132"/>
      <c r="AS50" s="170"/>
      <c r="AT50" s="385"/>
      <c r="AU50" s="386"/>
      <c r="AV50" s="414"/>
      <c r="AW50" s="8"/>
      <c r="AX50" s="8"/>
      <c r="AY50" s="8"/>
      <c r="AZ50" s="8"/>
      <c r="BA50" s="8"/>
      <c r="BB50" s="8"/>
      <c r="BC50" s="8"/>
      <c r="BD50" s="8"/>
      <c r="BE50" s="8"/>
      <c r="BF50" s="8"/>
      <c r="BG50" s="8"/>
      <c r="BH50" s="8"/>
      <c r="BI50" s="8"/>
      <c r="BJ50" s="8"/>
      <c r="BK50" s="8"/>
      <c r="BL50" s="8"/>
      <c r="BM50" s="39"/>
      <c r="BN50" s="39"/>
      <c r="BO50" s="39"/>
      <c r="BP50" s="39"/>
      <c r="BQ50" s="39"/>
      <c r="BR50" s="39"/>
      <c r="BS50" s="39"/>
      <c r="BT50" s="39"/>
      <c r="BU50" s="39"/>
      <c r="BV50" s="39"/>
      <c r="BW50" s="39"/>
      <c r="BX50" s="39"/>
    </row>
    <row r="51" spans="1:76" ht="20.100000000000001" customHeight="1">
      <c r="A51" s="8"/>
      <c r="B51" s="461">
        <v>10</v>
      </c>
      <c r="C51" s="429"/>
      <c r="D51" s="430"/>
      <c r="E51" s="430"/>
      <c r="F51" s="141"/>
      <c r="G51" s="432"/>
      <c r="H51" s="433"/>
      <c r="I51" s="433"/>
      <c r="J51" s="433"/>
      <c r="K51" s="433"/>
      <c r="L51" s="433"/>
      <c r="M51" s="433"/>
      <c r="N51" s="433"/>
      <c r="O51" s="434"/>
      <c r="P51" s="438"/>
      <c r="Q51" s="439"/>
      <c r="R51" s="440"/>
      <c r="S51" s="447"/>
      <c r="T51" s="448"/>
      <c r="U51" s="453"/>
      <c r="V51" s="454"/>
      <c r="W51" s="34"/>
      <c r="X51" s="106"/>
      <c r="Y51" s="419"/>
      <c r="Z51" s="392"/>
      <c r="AA51" s="410"/>
      <c r="AB51" s="412"/>
      <c r="AC51" s="392"/>
      <c r="AD51" s="400"/>
      <c r="AE51" s="120"/>
      <c r="AF51" s="381"/>
      <c r="AG51" s="383"/>
      <c r="AH51" s="149"/>
      <c r="AI51" s="87"/>
      <c r="AJ51" s="408"/>
      <c r="AK51" s="387"/>
      <c r="AL51" s="387"/>
      <c r="AM51" s="387"/>
      <c r="AN51" s="387"/>
      <c r="AO51" s="408"/>
      <c r="AP51" s="133"/>
      <c r="AQ51" s="134"/>
      <c r="AR51" s="135"/>
      <c r="AS51" s="169"/>
      <c r="AT51" s="384"/>
      <c r="AU51" s="386"/>
      <c r="AV51" s="414"/>
      <c r="AW51" s="8"/>
      <c r="AX51" s="8"/>
      <c r="AY51" s="8"/>
      <c r="AZ51" s="8" t="str">
        <f t="shared" ref="AZ51" si="57">SUBSTITUTE(C51,"-","")</f>
        <v/>
      </c>
      <c r="BA51" s="8" t="e">
        <f t="shared" ref="BA51" si="58">$AZ51*1</f>
        <v>#VALUE!</v>
      </c>
      <c r="BB51" s="8">
        <f t="shared" ref="BB51" si="59">IFERROR($BA51,0)</f>
        <v>0</v>
      </c>
      <c r="BC51" s="8" t="str">
        <f t="shared" ref="BC51:BR51" si="60">IFERROR(MID(TEXT($AZ51,"????????????????"),COLUMN(A37),1)*1,"")</f>
        <v/>
      </c>
      <c r="BD51" s="8" t="str">
        <f t="shared" si="60"/>
        <v/>
      </c>
      <c r="BE51" s="8" t="str">
        <f t="shared" si="60"/>
        <v/>
      </c>
      <c r="BF51" s="8" t="str">
        <f t="shared" si="60"/>
        <v/>
      </c>
      <c r="BG51" s="8" t="str">
        <f t="shared" si="60"/>
        <v/>
      </c>
      <c r="BH51" s="8" t="str">
        <f t="shared" si="60"/>
        <v/>
      </c>
      <c r="BI51" s="8" t="str">
        <f t="shared" si="60"/>
        <v/>
      </c>
      <c r="BJ51" s="8" t="str">
        <f t="shared" si="60"/>
        <v/>
      </c>
      <c r="BK51" s="8" t="str">
        <f t="shared" si="60"/>
        <v/>
      </c>
      <c r="BL51" s="8" t="str">
        <f t="shared" si="60"/>
        <v/>
      </c>
      <c r="BM51" s="8" t="str">
        <f t="shared" si="60"/>
        <v/>
      </c>
      <c r="BN51" s="8" t="str">
        <f t="shared" si="60"/>
        <v/>
      </c>
      <c r="BO51" s="8" t="str">
        <f t="shared" si="60"/>
        <v/>
      </c>
      <c r="BP51" s="8" t="str">
        <f t="shared" si="60"/>
        <v/>
      </c>
      <c r="BQ51" s="8" t="str">
        <f t="shared" si="60"/>
        <v/>
      </c>
      <c r="BR51" s="8" t="str">
        <f t="shared" si="60"/>
        <v/>
      </c>
      <c r="BS51" s="39"/>
      <c r="BT51" s="39"/>
      <c r="BU51" s="39"/>
      <c r="BV51" s="39"/>
      <c r="BW51" s="39"/>
      <c r="BX51" s="39"/>
    </row>
    <row r="52" spans="1:76" ht="20.100000000000001" customHeight="1">
      <c r="A52" s="8"/>
      <c r="B52" s="461"/>
      <c r="C52" s="429"/>
      <c r="D52" s="430"/>
      <c r="E52" s="430"/>
      <c r="F52" s="141"/>
      <c r="G52" s="435"/>
      <c r="H52" s="436"/>
      <c r="I52" s="436"/>
      <c r="J52" s="436"/>
      <c r="K52" s="436"/>
      <c r="L52" s="436"/>
      <c r="M52" s="436"/>
      <c r="N52" s="436"/>
      <c r="O52" s="437"/>
      <c r="P52" s="441"/>
      <c r="Q52" s="442"/>
      <c r="R52" s="443"/>
      <c r="S52" s="449"/>
      <c r="T52" s="450"/>
      <c r="U52" s="453"/>
      <c r="V52" s="454"/>
      <c r="W52" s="35"/>
      <c r="X52" s="107"/>
      <c r="Y52" s="390"/>
      <c r="Z52" s="392"/>
      <c r="AA52" s="395"/>
      <c r="AB52" s="398"/>
      <c r="AC52" s="392"/>
      <c r="AD52" s="401"/>
      <c r="AE52" s="118"/>
      <c r="AF52" s="382"/>
      <c r="AG52" s="383"/>
      <c r="AH52" s="150"/>
      <c r="AI52" s="88"/>
      <c r="AJ52" s="406"/>
      <c r="AK52" s="388"/>
      <c r="AL52" s="388"/>
      <c r="AM52" s="388"/>
      <c r="AN52" s="388"/>
      <c r="AO52" s="406"/>
      <c r="AP52" s="125"/>
      <c r="AQ52" s="128"/>
      <c r="AR52" s="129"/>
      <c r="AS52" s="111"/>
      <c r="AT52" s="385"/>
      <c r="AU52" s="386"/>
      <c r="AV52" s="414"/>
      <c r="AW52" s="8"/>
      <c r="AX52" s="8"/>
      <c r="AY52" s="8"/>
      <c r="AZ52" s="8"/>
      <c r="BA52" s="8"/>
      <c r="BB52" s="8">
        <f t="shared" ref="BB52" si="61">$BB51</f>
        <v>0</v>
      </c>
      <c r="BC52" s="8">
        <f t="shared" ref="BC52:BR52" si="62">IF(BC51="",0,BC51)</f>
        <v>0</v>
      </c>
      <c r="BD52" s="8">
        <f t="shared" si="62"/>
        <v>0</v>
      </c>
      <c r="BE52" s="8">
        <f t="shared" si="62"/>
        <v>0</v>
      </c>
      <c r="BF52" s="8">
        <f t="shared" si="62"/>
        <v>0</v>
      </c>
      <c r="BG52" s="8">
        <f t="shared" si="62"/>
        <v>0</v>
      </c>
      <c r="BH52" s="8">
        <f t="shared" si="62"/>
        <v>0</v>
      </c>
      <c r="BI52" s="8">
        <f t="shared" si="62"/>
        <v>0</v>
      </c>
      <c r="BJ52" s="8">
        <f t="shared" si="62"/>
        <v>0</v>
      </c>
      <c r="BK52" s="8">
        <f t="shared" si="62"/>
        <v>0</v>
      </c>
      <c r="BL52" s="8">
        <f t="shared" si="62"/>
        <v>0</v>
      </c>
      <c r="BM52" s="8">
        <f t="shared" si="62"/>
        <v>0</v>
      </c>
      <c r="BN52" s="8">
        <f t="shared" si="62"/>
        <v>0</v>
      </c>
      <c r="BO52" s="8">
        <f t="shared" si="62"/>
        <v>0</v>
      </c>
      <c r="BP52" s="8">
        <f t="shared" si="62"/>
        <v>0</v>
      </c>
      <c r="BQ52" s="8">
        <f t="shared" si="62"/>
        <v>0</v>
      </c>
      <c r="BR52" s="8">
        <f t="shared" si="62"/>
        <v>0</v>
      </c>
      <c r="BS52" s="148">
        <f>($BC$14*$BC52+$BD$14*$BD52+$BE$14*$BE52+$BF$14*$BF52+$BG$14*$BG52+$BH$14*$BH52+$BI$14*$BI52+$BJ$14*$BJ52+$BK$14*$BK52+$BL$14*$BL52+$BM$14*$BM52+$BN$14*$BN52+$BO$14*$BO52+$BP$14*$BP52+$BQ$14*$BQ52)/10</f>
        <v>0</v>
      </c>
      <c r="BT52" s="148">
        <f t="shared" ref="BT52" si="63">MOD($BS52,1)</f>
        <v>0</v>
      </c>
      <c r="BU52" s="39">
        <f t="shared" ref="BU52" si="64">$BT52*10</f>
        <v>0</v>
      </c>
      <c r="BV52" s="39">
        <f>ROUND(BU52,1)</f>
        <v>0</v>
      </c>
      <c r="BW52" s="39">
        <f>IF($BB52=0,300,(IF($BR52=$BV52,100,200)))</f>
        <v>300</v>
      </c>
      <c r="BX52" s="39"/>
    </row>
    <row r="53" spans="1:76" ht="20.100000000000001" customHeight="1">
      <c r="A53" s="8"/>
      <c r="B53" s="461"/>
      <c r="C53" s="429"/>
      <c r="D53" s="430"/>
      <c r="E53" s="430"/>
      <c r="F53" s="141"/>
      <c r="G53" s="455"/>
      <c r="H53" s="456"/>
      <c r="I53" s="456"/>
      <c r="J53" s="456"/>
      <c r="K53" s="456"/>
      <c r="L53" s="456"/>
      <c r="M53" s="456"/>
      <c r="N53" s="456"/>
      <c r="O53" s="457"/>
      <c r="P53" s="441"/>
      <c r="Q53" s="442"/>
      <c r="R53" s="443"/>
      <c r="S53" s="449"/>
      <c r="T53" s="450"/>
      <c r="U53" s="453"/>
      <c r="V53" s="454"/>
      <c r="W53" s="35"/>
      <c r="X53" s="107"/>
      <c r="Y53" s="390"/>
      <c r="Z53" s="392"/>
      <c r="AA53" s="395"/>
      <c r="AB53" s="398"/>
      <c r="AC53" s="392"/>
      <c r="AD53" s="401"/>
      <c r="AE53" s="118"/>
      <c r="AF53" s="382"/>
      <c r="AG53" s="383"/>
      <c r="AH53" s="150"/>
      <c r="AI53" s="88"/>
      <c r="AJ53" s="406"/>
      <c r="AK53" s="388"/>
      <c r="AL53" s="388"/>
      <c r="AM53" s="388"/>
      <c r="AN53" s="388"/>
      <c r="AO53" s="406"/>
      <c r="AP53" s="125"/>
      <c r="AQ53" s="128"/>
      <c r="AR53" s="129"/>
      <c r="AS53" s="111"/>
      <c r="AT53" s="385"/>
      <c r="AU53" s="386"/>
      <c r="AV53" s="414"/>
      <c r="AW53" s="8"/>
      <c r="AX53" s="8"/>
      <c r="AY53" s="8"/>
      <c r="AZ53" s="8"/>
      <c r="BA53" s="8"/>
      <c r="BB53" s="8"/>
      <c r="BC53" s="8"/>
      <c r="BD53" s="8"/>
      <c r="BE53" s="8"/>
      <c r="BF53" s="8"/>
      <c r="BG53" s="8"/>
      <c r="BH53" s="8"/>
      <c r="BI53" s="8"/>
      <c r="BJ53" s="8"/>
      <c r="BK53" s="8"/>
      <c r="BL53" s="8"/>
      <c r="BM53" s="39"/>
      <c r="BN53" s="39"/>
      <c r="BO53" s="39"/>
      <c r="BP53" s="39"/>
      <c r="BQ53" s="39"/>
      <c r="BR53" s="39"/>
      <c r="BS53" s="39"/>
      <c r="BT53" s="39"/>
      <c r="BU53" s="39"/>
      <c r="BV53" s="39"/>
      <c r="BW53" s="39"/>
      <c r="BX53" s="39"/>
    </row>
    <row r="54" spans="1:76" ht="20.100000000000001" customHeight="1">
      <c r="A54" s="8"/>
      <c r="B54" s="462"/>
      <c r="C54" s="431"/>
      <c r="D54" s="431"/>
      <c r="E54" s="431"/>
      <c r="F54" s="141"/>
      <c r="G54" s="458"/>
      <c r="H54" s="459"/>
      <c r="I54" s="459"/>
      <c r="J54" s="459"/>
      <c r="K54" s="459"/>
      <c r="L54" s="459"/>
      <c r="M54" s="459"/>
      <c r="N54" s="459"/>
      <c r="O54" s="460"/>
      <c r="P54" s="444"/>
      <c r="Q54" s="445"/>
      <c r="R54" s="446"/>
      <c r="S54" s="449"/>
      <c r="T54" s="450"/>
      <c r="U54" s="453"/>
      <c r="V54" s="454"/>
      <c r="W54" s="36"/>
      <c r="X54" s="108"/>
      <c r="Y54" s="420"/>
      <c r="Z54" s="392"/>
      <c r="AA54" s="411"/>
      <c r="AB54" s="413"/>
      <c r="AC54" s="392"/>
      <c r="AD54" s="401"/>
      <c r="AE54" s="119"/>
      <c r="AF54" s="382"/>
      <c r="AG54" s="383"/>
      <c r="AH54" s="159"/>
      <c r="AI54" s="89"/>
      <c r="AJ54" s="409"/>
      <c r="AK54" s="388"/>
      <c r="AL54" s="388"/>
      <c r="AM54" s="388"/>
      <c r="AN54" s="388"/>
      <c r="AO54" s="409"/>
      <c r="AP54" s="130"/>
      <c r="AQ54" s="131"/>
      <c r="AR54" s="132"/>
      <c r="AS54" s="170"/>
      <c r="AT54" s="385"/>
      <c r="AU54" s="386"/>
      <c r="AV54" s="414"/>
      <c r="AW54" s="8"/>
      <c r="AX54" s="8"/>
      <c r="AY54" s="8"/>
      <c r="AZ54" s="8"/>
      <c r="BA54" s="8"/>
      <c r="BB54" s="8"/>
      <c r="BC54" s="8"/>
      <c r="BD54" s="8"/>
      <c r="BE54" s="8"/>
      <c r="BF54" s="8"/>
      <c r="BG54" s="8"/>
      <c r="BH54" s="8"/>
      <c r="BI54" s="8"/>
      <c r="BJ54" s="8"/>
      <c r="BK54" s="8"/>
      <c r="BL54" s="8"/>
      <c r="BM54" s="39"/>
      <c r="BN54" s="39"/>
      <c r="BO54" s="39"/>
      <c r="BP54" s="39"/>
      <c r="BQ54" s="39"/>
      <c r="BR54" s="39"/>
      <c r="BS54" s="39"/>
      <c r="BT54" s="39"/>
      <c r="BU54" s="39"/>
      <c r="BV54" s="39"/>
      <c r="BW54" s="39"/>
      <c r="BX54" s="39"/>
    </row>
    <row r="55" spans="1:76" ht="20.100000000000001" customHeight="1">
      <c r="A55" s="21"/>
      <c r="B55" s="461">
        <v>11</v>
      </c>
      <c r="C55" s="429"/>
      <c r="D55" s="430"/>
      <c r="E55" s="430"/>
      <c r="F55" s="141"/>
      <c r="G55" s="432"/>
      <c r="H55" s="433"/>
      <c r="I55" s="433"/>
      <c r="J55" s="433"/>
      <c r="K55" s="433"/>
      <c r="L55" s="433"/>
      <c r="M55" s="433"/>
      <c r="N55" s="433"/>
      <c r="O55" s="434"/>
      <c r="P55" s="438"/>
      <c r="Q55" s="439"/>
      <c r="R55" s="440"/>
      <c r="S55" s="447"/>
      <c r="T55" s="448"/>
      <c r="U55" s="453"/>
      <c r="V55" s="454"/>
      <c r="W55" s="34"/>
      <c r="X55" s="106"/>
      <c r="Y55" s="419"/>
      <c r="Z55" s="392"/>
      <c r="AA55" s="410"/>
      <c r="AB55" s="412"/>
      <c r="AC55" s="392"/>
      <c r="AD55" s="400"/>
      <c r="AE55" s="120"/>
      <c r="AF55" s="381"/>
      <c r="AG55" s="383"/>
      <c r="AH55" s="149"/>
      <c r="AI55" s="87"/>
      <c r="AJ55" s="408"/>
      <c r="AK55" s="387"/>
      <c r="AL55" s="387"/>
      <c r="AM55" s="387"/>
      <c r="AN55" s="387"/>
      <c r="AO55" s="408"/>
      <c r="AP55" s="133"/>
      <c r="AQ55" s="134"/>
      <c r="AR55" s="135"/>
      <c r="AS55" s="169"/>
      <c r="AT55" s="384"/>
      <c r="AU55" s="386"/>
      <c r="AV55" s="414"/>
      <c r="AW55" s="8"/>
      <c r="AX55" s="8"/>
      <c r="AY55" s="8"/>
      <c r="AZ55" s="8" t="str">
        <f t="shared" ref="AZ55" si="65">SUBSTITUTE(C55,"-","")</f>
        <v/>
      </c>
      <c r="BA55" s="8" t="e">
        <f t="shared" ref="BA55" si="66">$AZ55*1</f>
        <v>#VALUE!</v>
      </c>
      <c r="BB55" s="8">
        <f t="shared" ref="BB55" si="67">IFERROR($BA55,0)</f>
        <v>0</v>
      </c>
      <c r="BC55" s="8" t="str">
        <f t="shared" ref="BC55:BR55" si="68">IFERROR(MID(TEXT($AZ55,"????????????????"),COLUMN(A41),1)*1,"")</f>
        <v/>
      </c>
      <c r="BD55" s="8" t="str">
        <f t="shared" si="68"/>
        <v/>
      </c>
      <c r="BE55" s="8" t="str">
        <f t="shared" si="68"/>
        <v/>
      </c>
      <c r="BF55" s="8" t="str">
        <f t="shared" si="68"/>
        <v/>
      </c>
      <c r="BG55" s="8" t="str">
        <f t="shared" si="68"/>
        <v/>
      </c>
      <c r="BH55" s="8" t="str">
        <f t="shared" si="68"/>
        <v/>
      </c>
      <c r="BI55" s="8" t="str">
        <f t="shared" si="68"/>
        <v/>
      </c>
      <c r="BJ55" s="8" t="str">
        <f t="shared" si="68"/>
        <v/>
      </c>
      <c r="BK55" s="8" t="str">
        <f t="shared" si="68"/>
        <v/>
      </c>
      <c r="BL55" s="8" t="str">
        <f t="shared" si="68"/>
        <v/>
      </c>
      <c r="BM55" s="8" t="str">
        <f t="shared" si="68"/>
        <v/>
      </c>
      <c r="BN55" s="8" t="str">
        <f t="shared" si="68"/>
        <v/>
      </c>
      <c r="BO55" s="8" t="str">
        <f t="shared" si="68"/>
        <v/>
      </c>
      <c r="BP55" s="8" t="str">
        <f t="shared" si="68"/>
        <v/>
      </c>
      <c r="BQ55" s="8" t="str">
        <f t="shared" si="68"/>
        <v/>
      </c>
      <c r="BR55" s="8" t="str">
        <f t="shared" si="68"/>
        <v/>
      </c>
      <c r="BS55" s="39"/>
      <c r="BT55" s="39"/>
      <c r="BU55" s="39"/>
      <c r="BV55" s="39"/>
      <c r="BW55" s="39"/>
      <c r="BX55" s="39"/>
    </row>
    <row r="56" spans="1:76" ht="20.100000000000001" customHeight="1">
      <c r="A56" s="21"/>
      <c r="B56" s="461"/>
      <c r="C56" s="429"/>
      <c r="D56" s="430"/>
      <c r="E56" s="430"/>
      <c r="F56" s="141"/>
      <c r="G56" s="435"/>
      <c r="H56" s="436"/>
      <c r="I56" s="436"/>
      <c r="J56" s="436"/>
      <c r="K56" s="436"/>
      <c r="L56" s="436"/>
      <c r="M56" s="436"/>
      <c r="N56" s="436"/>
      <c r="O56" s="437"/>
      <c r="P56" s="441"/>
      <c r="Q56" s="442"/>
      <c r="R56" s="443"/>
      <c r="S56" s="449"/>
      <c r="T56" s="450"/>
      <c r="U56" s="453"/>
      <c r="V56" s="454"/>
      <c r="W56" s="35"/>
      <c r="X56" s="107"/>
      <c r="Y56" s="390"/>
      <c r="Z56" s="392"/>
      <c r="AA56" s="395"/>
      <c r="AB56" s="398"/>
      <c r="AC56" s="392"/>
      <c r="AD56" s="401"/>
      <c r="AE56" s="118"/>
      <c r="AF56" s="382"/>
      <c r="AG56" s="383"/>
      <c r="AH56" s="150"/>
      <c r="AI56" s="88"/>
      <c r="AJ56" s="406"/>
      <c r="AK56" s="388"/>
      <c r="AL56" s="388"/>
      <c r="AM56" s="388"/>
      <c r="AN56" s="388"/>
      <c r="AO56" s="406"/>
      <c r="AP56" s="125"/>
      <c r="AQ56" s="128"/>
      <c r="AR56" s="129"/>
      <c r="AS56" s="111"/>
      <c r="AT56" s="385"/>
      <c r="AU56" s="386"/>
      <c r="AV56" s="414"/>
      <c r="AW56" s="8"/>
      <c r="AX56" s="8"/>
      <c r="AY56" s="8"/>
      <c r="AZ56" s="8"/>
      <c r="BA56" s="8"/>
      <c r="BB56" s="8">
        <f t="shared" ref="BB56" si="69">$BB55</f>
        <v>0</v>
      </c>
      <c r="BC56" s="8">
        <f t="shared" ref="BC56:BR56" si="70">IF(BC55="",0,BC55)</f>
        <v>0</v>
      </c>
      <c r="BD56" s="8">
        <f t="shared" si="70"/>
        <v>0</v>
      </c>
      <c r="BE56" s="8">
        <f t="shared" si="70"/>
        <v>0</v>
      </c>
      <c r="BF56" s="8">
        <f t="shared" si="70"/>
        <v>0</v>
      </c>
      <c r="BG56" s="8">
        <f t="shared" si="70"/>
        <v>0</v>
      </c>
      <c r="BH56" s="8">
        <f t="shared" si="70"/>
        <v>0</v>
      </c>
      <c r="BI56" s="8">
        <f t="shared" si="70"/>
        <v>0</v>
      </c>
      <c r="BJ56" s="8">
        <f t="shared" si="70"/>
        <v>0</v>
      </c>
      <c r="BK56" s="8">
        <f t="shared" si="70"/>
        <v>0</v>
      </c>
      <c r="BL56" s="8">
        <f t="shared" si="70"/>
        <v>0</v>
      </c>
      <c r="BM56" s="8">
        <f t="shared" si="70"/>
        <v>0</v>
      </c>
      <c r="BN56" s="8">
        <f t="shared" si="70"/>
        <v>0</v>
      </c>
      <c r="BO56" s="8">
        <f t="shared" si="70"/>
        <v>0</v>
      </c>
      <c r="BP56" s="8">
        <f t="shared" si="70"/>
        <v>0</v>
      </c>
      <c r="BQ56" s="8">
        <f t="shared" si="70"/>
        <v>0</v>
      </c>
      <c r="BR56" s="8">
        <f t="shared" si="70"/>
        <v>0</v>
      </c>
      <c r="BS56" s="148">
        <f>($BC$14*$BC56+$BD$14*$BD56+$BE$14*$BE56+$BF$14*$BF56+$BG$14*$BG56+$BH$14*$BH56+$BI$14*$BI56+$BJ$14*$BJ56+$BK$14*$BK56+$BL$14*$BL56+$BM$14*$BM56+$BN$14*$BN56+$BO$14*$BO56+$BP$14*$BP56+$BQ$14*$BQ56)/10</f>
        <v>0</v>
      </c>
      <c r="BT56" s="148">
        <f t="shared" ref="BT56" si="71">MOD($BS56,1)</f>
        <v>0</v>
      </c>
      <c r="BU56" s="39">
        <f t="shared" ref="BU56" si="72">$BT56*10</f>
        <v>0</v>
      </c>
      <c r="BV56" s="39">
        <f>ROUND(BU56,1)</f>
        <v>0</v>
      </c>
      <c r="BW56" s="39">
        <f>IF($BB56=0,300,(IF($BR56=$BV56,100,200)))</f>
        <v>300</v>
      </c>
      <c r="BX56" s="39"/>
    </row>
    <row r="57" spans="1:76" ht="20.100000000000001" customHeight="1">
      <c r="A57" s="8"/>
      <c r="B57" s="461"/>
      <c r="C57" s="429"/>
      <c r="D57" s="430"/>
      <c r="E57" s="430"/>
      <c r="F57" s="141"/>
      <c r="G57" s="455"/>
      <c r="H57" s="456"/>
      <c r="I57" s="456"/>
      <c r="J57" s="456"/>
      <c r="K57" s="456"/>
      <c r="L57" s="456"/>
      <c r="M57" s="456"/>
      <c r="N57" s="456"/>
      <c r="O57" s="457"/>
      <c r="P57" s="441"/>
      <c r="Q57" s="442"/>
      <c r="R57" s="443"/>
      <c r="S57" s="449"/>
      <c r="T57" s="450"/>
      <c r="U57" s="453"/>
      <c r="V57" s="454"/>
      <c r="W57" s="35"/>
      <c r="X57" s="107"/>
      <c r="Y57" s="390"/>
      <c r="Z57" s="392"/>
      <c r="AA57" s="395"/>
      <c r="AB57" s="398"/>
      <c r="AC57" s="392"/>
      <c r="AD57" s="401"/>
      <c r="AE57" s="118"/>
      <c r="AF57" s="382"/>
      <c r="AG57" s="383"/>
      <c r="AH57" s="150"/>
      <c r="AI57" s="88"/>
      <c r="AJ57" s="406"/>
      <c r="AK57" s="388"/>
      <c r="AL57" s="388"/>
      <c r="AM57" s="388"/>
      <c r="AN57" s="388"/>
      <c r="AO57" s="406"/>
      <c r="AP57" s="125"/>
      <c r="AQ57" s="128"/>
      <c r="AR57" s="129"/>
      <c r="AS57" s="111"/>
      <c r="AT57" s="385"/>
      <c r="AU57" s="386"/>
      <c r="AV57" s="414"/>
      <c r="AW57" s="8"/>
      <c r="AX57" s="8"/>
      <c r="AY57" s="8"/>
      <c r="AZ57" s="8"/>
      <c r="BA57" s="8"/>
      <c r="BB57" s="8"/>
      <c r="BC57" s="8"/>
      <c r="BD57" s="8"/>
      <c r="BE57" s="8"/>
      <c r="BF57" s="8"/>
      <c r="BG57" s="8"/>
      <c r="BH57" s="8"/>
      <c r="BI57" s="8"/>
      <c r="BJ57" s="8"/>
      <c r="BK57" s="8"/>
      <c r="BL57" s="8"/>
      <c r="BM57" s="39"/>
      <c r="BN57" s="39"/>
      <c r="BO57" s="39"/>
      <c r="BP57" s="39"/>
      <c r="BQ57" s="39"/>
      <c r="BR57" s="39"/>
      <c r="BS57" s="39"/>
      <c r="BT57" s="39"/>
      <c r="BU57" s="39"/>
      <c r="BV57" s="39"/>
      <c r="BW57" s="39"/>
      <c r="BX57" s="39"/>
    </row>
    <row r="58" spans="1:76" ht="20.100000000000001" customHeight="1">
      <c r="A58" s="8"/>
      <c r="B58" s="462"/>
      <c r="C58" s="431"/>
      <c r="D58" s="431"/>
      <c r="E58" s="431"/>
      <c r="F58" s="141"/>
      <c r="G58" s="458"/>
      <c r="H58" s="459"/>
      <c r="I58" s="459"/>
      <c r="J58" s="459"/>
      <c r="K58" s="459"/>
      <c r="L58" s="459"/>
      <c r="M58" s="459"/>
      <c r="N58" s="459"/>
      <c r="O58" s="460"/>
      <c r="P58" s="444"/>
      <c r="Q58" s="445"/>
      <c r="R58" s="446"/>
      <c r="S58" s="449"/>
      <c r="T58" s="450"/>
      <c r="U58" s="453"/>
      <c r="V58" s="454"/>
      <c r="W58" s="36"/>
      <c r="X58" s="108"/>
      <c r="Y58" s="420"/>
      <c r="Z58" s="392"/>
      <c r="AA58" s="411"/>
      <c r="AB58" s="413"/>
      <c r="AC58" s="392"/>
      <c r="AD58" s="401"/>
      <c r="AE58" s="119"/>
      <c r="AF58" s="382"/>
      <c r="AG58" s="383"/>
      <c r="AH58" s="159"/>
      <c r="AI58" s="89"/>
      <c r="AJ58" s="409"/>
      <c r="AK58" s="388"/>
      <c r="AL58" s="388"/>
      <c r="AM58" s="388"/>
      <c r="AN58" s="388"/>
      <c r="AO58" s="409"/>
      <c r="AP58" s="130"/>
      <c r="AQ58" s="131"/>
      <c r="AR58" s="132"/>
      <c r="AS58" s="170"/>
      <c r="AT58" s="385"/>
      <c r="AU58" s="386"/>
      <c r="AV58" s="414"/>
      <c r="AW58" s="8"/>
      <c r="AX58" s="8"/>
      <c r="AY58" s="8"/>
      <c r="AZ58" s="8"/>
      <c r="BA58" s="8"/>
      <c r="BB58" s="8"/>
      <c r="BC58" s="8"/>
      <c r="BD58" s="8"/>
      <c r="BE58" s="8"/>
      <c r="BF58" s="8"/>
      <c r="BG58" s="8"/>
      <c r="BH58" s="8"/>
      <c r="BI58" s="8"/>
      <c r="BJ58" s="8"/>
      <c r="BK58" s="8"/>
      <c r="BL58" s="8"/>
      <c r="BM58" s="39"/>
      <c r="BN58" s="39"/>
      <c r="BO58" s="39"/>
      <c r="BP58" s="39"/>
      <c r="BQ58" s="39"/>
      <c r="BR58" s="39"/>
      <c r="BS58" s="39"/>
      <c r="BT58" s="39"/>
      <c r="BU58" s="39"/>
      <c r="BV58" s="39"/>
      <c r="BW58" s="39"/>
      <c r="BX58" s="39"/>
    </row>
    <row r="59" spans="1:76" ht="20.100000000000001" customHeight="1">
      <c r="A59" s="8"/>
      <c r="B59" s="461">
        <v>12</v>
      </c>
      <c r="C59" s="429"/>
      <c r="D59" s="430"/>
      <c r="E59" s="430"/>
      <c r="F59" s="141"/>
      <c r="G59" s="432"/>
      <c r="H59" s="433"/>
      <c r="I59" s="433"/>
      <c r="J59" s="433"/>
      <c r="K59" s="433"/>
      <c r="L59" s="433"/>
      <c r="M59" s="433"/>
      <c r="N59" s="433"/>
      <c r="O59" s="434"/>
      <c r="P59" s="438"/>
      <c r="Q59" s="439"/>
      <c r="R59" s="440"/>
      <c r="S59" s="447"/>
      <c r="T59" s="448"/>
      <c r="U59" s="453"/>
      <c r="V59" s="454"/>
      <c r="W59" s="34"/>
      <c r="X59" s="106"/>
      <c r="Y59" s="419"/>
      <c r="Z59" s="392"/>
      <c r="AA59" s="410"/>
      <c r="AB59" s="412"/>
      <c r="AC59" s="392"/>
      <c r="AD59" s="400"/>
      <c r="AE59" s="120"/>
      <c r="AF59" s="381"/>
      <c r="AG59" s="383"/>
      <c r="AH59" s="149"/>
      <c r="AI59" s="87"/>
      <c r="AJ59" s="408"/>
      <c r="AK59" s="387"/>
      <c r="AL59" s="387"/>
      <c r="AM59" s="387"/>
      <c r="AN59" s="387"/>
      <c r="AO59" s="408"/>
      <c r="AP59" s="133"/>
      <c r="AQ59" s="134"/>
      <c r="AR59" s="135"/>
      <c r="AS59" s="169"/>
      <c r="AT59" s="384"/>
      <c r="AU59" s="386"/>
      <c r="AV59" s="414"/>
      <c r="AW59" s="8"/>
      <c r="AX59" s="8"/>
      <c r="AY59" s="8"/>
      <c r="AZ59" s="8" t="str">
        <f t="shared" ref="AZ59" si="73">SUBSTITUTE(C59,"-","")</f>
        <v/>
      </c>
      <c r="BA59" s="8" t="e">
        <f t="shared" ref="BA59" si="74">$AZ59*1</f>
        <v>#VALUE!</v>
      </c>
      <c r="BB59" s="8">
        <f t="shared" ref="BB59" si="75">IFERROR($BA59,0)</f>
        <v>0</v>
      </c>
      <c r="BC59" s="8" t="str">
        <f t="shared" ref="BC59:BR59" si="76">IFERROR(MID(TEXT($AZ59,"????????????????"),COLUMN(A45),1)*1,"")</f>
        <v/>
      </c>
      <c r="BD59" s="8" t="str">
        <f t="shared" si="76"/>
        <v/>
      </c>
      <c r="BE59" s="8" t="str">
        <f t="shared" si="76"/>
        <v/>
      </c>
      <c r="BF59" s="8" t="str">
        <f t="shared" si="76"/>
        <v/>
      </c>
      <c r="BG59" s="8" t="str">
        <f t="shared" si="76"/>
        <v/>
      </c>
      <c r="BH59" s="8" t="str">
        <f t="shared" si="76"/>
        <v/>
      </c>
      <c r="BI59" s="8" t="str">
        <f t="shared" si="76"/>
        <v/>
      </c>
      <c r="BJ59" s="8" t="str">
        <f t="shared" si="76"/>
        <v/>
      </c>
      <c r="BK59" s="8" t="str">
        <f t="shared" si="76"/>
        <v/>
      </c>
      <c r="BL59" s="8" t="str">
        <f t="shared" si="76"/>
        <v/>
      </c>
      <c r="BM59" s="8" t="str">
        <f t="shared" si="76"/>
        <v/>
      </c>
      <c r="BN59" s="8" t="str">
        <f t="shared" si="76"/>
        <v/>
      </c>
      <c r="BO59" s="8" t="str">
        <f t="shared" si="76"/>
        <v/>
      </c>
      <c r="BP59" s="8" t="str">
        <f t="shared" si="76"/>
        <v/>
      </c>
      <c r="BQ59" s="8" t="str">
        <f t="shared" si="76"/>
        <v/>
      </c>
      <c r="BR59" s="8" t="str">
        <f t="shared" si="76"/>
        <v/>
      </c>
      <c r="BS59" s="39"/>
      <c r="BT59" s="39"/>
      <c r="BU59" s="39"/>
      <c r="BV59" s="39"/>
      <c r="BW59" s="39"/>
      <c r="BX59" s="39"/>
    </row>
    <row r="60" spans="1:76" ht="20.100000000000001" customHeight="1">
      <c r="A60" s="8"/>
      <c r="B60" s="461"/>
      <c r="C60" s="429"/>
      <c r="D60" s="430"/>
      <c r="E60" s="430"/>
      <c r="F60" s="141"/>
      <c r="G60" s="435"/>
      <c r="H60" s="436"/>
      <c r="I60" s="436"/>
      <c r="J60" s="436"/>
      <c r="K60" s="436"/>
      <c r="L60" s="436"/>
      <c r="M60" s="436"/>
      <c r="N60" s="436"/>
      <c r="O60" s="437"/>
      <c r="P60" s="441"/>
      <c r="Q60" s="442"/>
      <c r="R60" s="443"/>
      <c r="S60" s="449"/>
      <c r="T60" s="450"/>
      <c r="U60" s="453"/>
      <c r="V60" s="454"/>
      <c r="W60" s="35"/>
      <c r="X60" s="107"/>
      <c r="Y60" s="390"/>
      <c r="Z60" s="392"/>
      <c r="AA60" s="395"/>
      <c r="AB60" s="398"/>
      <c r="AC60" s="392"/>
      <c r="AD60" s="401"/>
      <c r="AE60" s="118"/>
      <c r="AF60" s="382"/>
      <c r="AG60" s="383"/>
      <c r="AH60" s="150"/>
      <c r="AI60" s="88"/>
      <c r="AJ60" s="406"/>
      <c r="AK60" s="388"/>
      <c r="AL60" s="388"/>
      <c r="AM60" s="388"/>
      <c r="AN60" s="388"/>
      <c r="AO60" s="406"/>
      <c r="AP60" s="125"/>
      <c r="AQ60" s="128"/>
      <c r="AR60" s="129"/>
      <c r="AS60" s="111"/>
      <c r="AT60" s="385"/>
      <c r="AU60" s="386"/>
      <c r="AV60" s="414"/>
      <c r="AW60" s="8"/>
      <c r="AX60" s="8"/>
      <c r="AY60" s="8"/>
      <c r="AZ60" s="8"/>
      <c r="BA60" s="8"/>
      <c r="BB60" s="8">
        <f t="shared" ref="BB60" si="77">$BB59</f>
        <v>0</v>
      </c>
      <c r="BC60" s="8">
        <f t="shared" ref="BC60:BR60" si="78">IF(BC59="",0,BC59)</f>
        <v>0</v>
      </c>
      <c r="BD60" s="8">
        <f t="shared" si="78"/>
        <v>0</v>
      </c>
      <c r="BE60" s="8">
        <f t="shared" si="78"/>
        <v>0</v>
      </c>
      <c r="BF60" s="8">
        <f t="shared" si="78"/>
        <v>0</v>
      </c>
      <c r="BG60" s="8">
        <f t="shared" si="78"/>
        <v>0</v>
      </c>
      <c r="BH60" s="8">
        <f t="shared" si="78"/>
        <v>0</v>
      </c>
      <c r="BI60" s="8">
        <f t="shared" si="78"/>
        <v>0</v>
      </c>
      <c r="BJ60" s="8">
        <f t="shared" si="78"/>
        <v>0</v>
      </c>
      <c r="BK60" s="8">
        <f t="shared" si="78"/>
        <v>0</v>
      </c>
      <c r="BL60" s="8">
        <f t="shared" si="78"/>
        <v>0</v>
      </c>
      <c r="BM60" s="8">
        <f t="shared" si="78"/>
        <v>0</v>
      </c>
      <c r="BN60" s="8">
        <f t="shared" si="78"/>
        <v>0</v>
      </c>
      <c r="BO60" s="8">
        <f t="shared" si="78"/>
        <v>0</v>
      </c>
      <c r="BP60" s="8">
        <f t="shared" si="78"/>
        <v>0</v>
      </c>
      <c r="BQ60" s="8">
        <f t="shared" si="78"/>
        <v>0</v>
      </c>
      <c r="BR60" s="8">
        <f t="shared" si="78"/>
        <v>0</v>
      </c>
      <c r="BS60" s="148">
        <f>($BC$14*$BC60+$BD$14*$BD60+$BE$14*$BE60+$BF$14*$BF60+$BG$14*$BG60+$BH$14*$BH60+$BI$14*$BI60+$BJ$14*$BJ60+$BK$14*$BK60+$BL$14*$BL60+$BM$14*$BM60+$BN$14*$BN60+$BO$14*$BO60+$BP$14*$BP60+$BQ$14*$BQ60)/10</f>
        <v>0</v>
      </c>
      <c r="BT60" s="148">
        <f t="shared" ref="BT60" si="79">MOD($BS60,1)</f>
        <v>0</v>
      </c>
      <c r="BU60" s="39">
        <f t="shared" ref="BU60" si="80">$BT60*10</f>
        <v>0</v>
      </c>
      <c r="BV60" s="39">
        <f>ROUND(BU60,1)</f>
        <v>0</v>
      </c>
      <c r="BW60" s="39">
        <f>IF($BB60=0,300,(IF($BR60=$BV60,100,200)))</f>
        <v>300</v>
      </c>
      <c r="BX60" s="39"/>
    </row>
    <row r="61" spans="1:76" ht="20.100000000000001" customHeight="1">
      <c r="A61" s="8"/>
      <c r="B61" s="461"/>
      <c r="C61" s="429"/>
      <c r="D61" s="430"/>
      <c r="E61" s="430"/>
      <c r="F61" s="141"/>
      <c r="G61" s="455"/>
      <c r="H61" s="456"/>
      <c r="I61" s="456"/>
      <c r="J61" s="456"/>
      <c r="K61" s="456"/>
      <c r="L61" s="456"/>
      <c r="M61" s="456"/>
      <c r="N61" s="456"/>
      <c r="O61" s="457"/>
      <c r="P61" s="441"/>
      <c r="Q61" s="442"/>
      <c r="R61" s="443"/>
      <c r="S61" s="449"/>
      <c r="T61" s="450"/>
      <c r="U61" s="453"/>
      <c r="V61" s="454"/>
      <c r="W61" s="35"/>
      <c r="X61" s="107"/>
      <c r="Y61" s="390"/>
      <c r="Z61" s="392"/>
      <c r="AA61" s="395"/>
      <c r="AB61" s="398"/>
      <c r="AC61" s="392"/>
      <c r="AD61" s="401"/>
      <c r="AE61" s="118"/>
      <c r="AF61" s="382"/>
      <c r="AG61" s="383"/>
      <c r="AH61" s="150"/>
      <c r="AI61" s="88"/>
      <c r="AJ61" s="406"/>
      <c r="AK61" s="388"/>
      <c r="AL61" s="388"/>
      <c r="AM61" s="388"/>
      <c r="AN61" s="388"/>
      <c r="AO61" s="406"/>
      <c r="AP61" s="125"/>
      <c r="AQ61" s="128"/>
      <c r="AR61" s="129"/>
      <c r="AS61" s="111"/>
      <c r="AT61" s="385"/>
      <c r="AU61" s="386"/>
      <c r="AV61" s="414"/>
      <c r="AW61" s="8"/>
      <c r="AX61" s="8"/>
      <c r="AY61" s="8"/>
      <c r="AZ61" s="8"/>
      <c r="BA61" s="8"/>
      <c r="BB61" s="8"/>
      <c r="BC61" s="8"/>
      <c r="BD61" s="8"/>
      <c r="BE61" s="8"/>
      <c r="BF61" s="8"/>
      <c r="BG61" s="8"/>
      <c r="BH61" s="8"/>
      <c r="BI61" s="8"/>
      <c r="BJ61" s="8"/>
      <c r="BK61" s="8"/>
      <c r="BL61" s="8"/>
      <c r="BM61" s="39"/>
      <c r="BN61" s="39"/>
      <c r="BO61" s="39"/>
      <c r="BP61" s="39"/>
      <c r="BQ61" s="39"/>
      <c r="BR61" s="39"/>
      <c r="BS61" s="39"/>
      <c r="BT61" s="39"/>
      <c r="BU61" s="39"/>
      <c r="BV61" s="39"/>
      <c r="BW61" s="39"/>
      <c r="BX61" s="39"/>
    </row>
    <row r="62" spans="1:76" ht="20.100000000000001" customHeight="1">
      <c r="A62" s="8"/>
      <c r="B62" s="462"/>
      <c r="C62" s="431"/>
      <c r="D62" s="431"/>
      <c r="E62" s="431"/>
      <c r="F62" s="141"/>
      <c r="G62" s="458"/>
      <c r="H62" s="459"/>
      <c r="I62" s="459"/>
      <c r="J62" s="459"/>
      <c r="K62" s="459"/>
      <c r="L62" s="459"/>
      <c r="M62" s="459"/>
      <c r="N62" s="459"/>
      <c r="O62" s="460"/>
      <c r="P62" s="444"/>
      <c r="Q62" s="445"/>
      <c r="R62" s="446"/>
      <c r="S62" s="449"/>
      <c r="T62" s="450"/>
      <c r="U62" s="453"/>
      <c r="V62" s="454"/>
      <c r="W62" s="36"/>
      <c r="X62" s="108"/>
      <c r="Y62" s="420"/>
      <c r="Z62" s="392"/>
      <c r="AA62" s="411"/>
      <c r="AB62" s="413"/>
      <c r="AC62" s="392"/>
      <c r="AD62" s="401"/>
      <c r="AE62" s="119"/>
      <c r="AF62" s="382"/>
      <c r="AG62" s="383"/>
      <c r="AH62" s="159"/>
      <c r="AI62" s="89"/>
      <c r="AJ62" s="409"/>
      <c r="AK62" s="388"/>
      <c r="AL62" s="388"/>
      <c r="AM62" s="388"/>
      <c r="AN62" s="388"/>
      <c r="AO62" s="409"/>
      <c r="AP62" s="130"/>
      <c r="AQ62" s="131"/>
      <c r="AR62" s="132"/>
      <c r="AS62" s="170"/>
      <c r="AT62" s="385"/>
      <c r="AU62" s="386"/>
      <c r="AV62" s="414"/>
      <c r="AW62" s="8"/>
      <c r="AX62" s="8"/>
      <c r="AY62" s="8"/>
      <c r="AZ62" s="8"/>
      <c r="BA62" s="8"/>
      <c r="BB62" s="8"/>
      <c r="BC62" s="8"/>
      <c r="BD62" s="8"/>
      <c r="BE62" s="8"/>
      <c r="BF62" s="8"/>
      <c r="BG62" s="8"/>
      <c r="BH62" s="8"/>
      <c r="BI62" s="8"/>
      <c r="BJ62" s="8"/>
      <c r="BK62" s="8"/>
      <c r="BL62" s="8"/>
      <c r="BM62" s="39"/>
      <c r="BN62" s="39"/>
      <c r="BO62" s="39"/>
      <c r="BP62" s="39"/>
      <c r="BQ62" s="39"/>
      <c r="BR62" s="39"/>
      <c r="BS62" s="39"/>
      <c r="BT62" s="39"/>
      <c r="BU62" s="39"/>
      <c r="BV62" s="39"/>
      <c r="BW62" s="39"/>
      <c r="BX62" s="39"/>
    </row>
    <row r="63" spans="1:76" ht="20.100000000000001" customHeight="1">
      <c r="A63" s="8"/>
      <c r="B63" s="461">
        <v>13</v>
      </c>
      <c r="C63" s="429"/>
      <c r="D63" s="430"/>
      <c r="E63" s="430"/>
      <c r="F63" s="141"/>
      <c r="G63" s="432"/>
      <c r="H63" s="433"/>
      <c r="I63" s="433"/>
      <c r="J63" s="433"/>
      <c r="K63" s="433"/>
      <c r="L63" s="433"/>
      <c r="M63" s="433"/>
      <c r="N63" s="433"/>
      <c r="O63" s="434"/>
      <c r="P63" s="438"/>
      <c r="Q63" s="439"/>
      <c r="R63" s="440"/>
      <c r="S63" s="447"/>
      <c r="T63" s="448"/>
      <c r="U63" s="453"/>
      <c r="V63" s="454"/>
      <c r="W63" s="34"/>
      <c r="X63" s="106"/>
      <c r="Y63" s="419"/>
      <c r="Z63" s="392"/>
      <c r="AA63" s="410"/>
      <c r="AB63" s="412"/>
      <c r="AC63" s="392"/>
      <c r="AD63" s="400"/>
      <c r="AE63" s="120"/>
      <c r="AF63" s="381"/>
      <c r="AG63" s="383"/>
      <c r="AH63" s="149"/>
      <c r="AI63" s="87"/>
      <c r="AJ63" s="408"/>
      <c r="AK63" s="387"/>
      <c r="AL63" s="387"/>
      <c r="AM63" s="387"/>
      <c r="AN63" s="387"/>
      <c r="AO63" s="408"/>
      <c r="AP63" s="133"/>
      <c r="AQ63" s="134"/>
      <c r="AR63" s="135"/>
      <c r="AS63" s="169"/>
      <c r="AT63" s="384"/>
      <c r="AU63" s="386"/>
      <c r="AV63" s="414"/>
      <c r="AW63" s="8"/>
      <c r="AX63" s="8"/>
      <c r="AY63" s="8"/>
      <c r="AZ63" s="8" t="str">
        <f t="shared" ref="AZ63" si="81">SUBSTITUTE(C63,"-","")</f>
        <v/>
      </c>
      <c r="BA63" s="8" t="e">
        <f t="shared" ref="BA63" si="82">$AZ63*1</f>
        <v>#VALUE!</v>
      </c>
      <c r="BB63" s="8">
        <f t="shared" ref="BB63" si="83">IFERROR($BA63,0)</f>
        <v>0</v>
      </c>
      <c r="BC63" s="8" t="str">
        <f t="shared" ref="BC63:BR63" si="84">IFERROR(MID(TEXT($AZ63,"????????????????"),COLUMN(A49),1)*1,"")</f>
        <v/>
      </c>
      <c r="BD63" s="8" t="str">
        <f t="shared" si="84"/>
        <v/>
      </c>
      <c r="BE63" s="8" t="str">
        <f t="shared" si="84"/>
        <v/>
      </c>
      <c r="BF63" s="8" t="str">
        <f t="shared" si="84"/>
        <v/>
      </c>
      <c r="BG63" s="8" t="str">
        <f t="shared" si="84"/>
        <v/>
      </c>
      <c r="BH63" s="8" t="str">
        <f t="shared" si="84"/>
        <v/>
      </c>
      <c r="BI63" s="8" t="str">
        <f t="shared" si="84"/>
        <v/>
      </c>
      <c r="BJ63" s="8" t="str">
        <f t="shared" si="84"/>
        <v/>
      </c>
      <c r="BK63" s="8" t="str">
        <f t="shared" si="84"/>
        <v/>
      </c>
      <c r="BL63" s="8" t="str">
        <f t="shared" si="84"/>
        <v/>
      </c>
      <c r="BM63" s="8" t="str">
        <f t="shared" si="84"/>
        <v/>
      </c>
      <c r="BN63" s="8" t="str">
        <f t="shared" si="84"/>
        <v/>
      </c>
      <c r="BO63" s="8" t="str">
        <f t="shared" si="84"/>
        <v/>
      </c>
      <c r="BP63" s="8" t="str">
        <f t="shared" si="84"/>
        <v/>
      </c>
      <c r="BQ63" s="8" t="str">
        <f t="shared" si="84"/>
        <v/>
      </c>
      <c r="BR63" s="8" t="str">
        <f t="shared" si="84"/>
        <v/>
      </c>
      <c r="BS63" s="39"/>
      <c r="BT63" s="39"/>
      <c r="BU63" s="39"/>
      <c r="BV63" s="39"/>
      <c r="BW63" s="39"/>
      <c r="BX63" s="39"/>
    </row>
    <row r="64" spans="1:76" ht="20.100000000000001" customHeight="1">
      <c r="A64" s="8"/>
      <c r="B64" s="461"/>
      <c r="C64" s="429"/>
      <c r="D64" s="430"/>
      <c r="E64" s="430"/>
      <c r="F64" s="141"/>
      <c r="G64" s="435"/>
      <c r="H64" s="436"/>
      <c r="I64" s="436"/>
      <c r="J64" s="436"/>
      <c r="K64" s="436"/>
      <c r="L64" s="436"/>
      <c r="M64" s="436"/>
      <c r="N64" s="436"/>
      <c r="O64" s="437"/>
      <c r="P64" s="441"/>
      <c r="Q64" s="442"/>
      <c r="R64" s="443"/>
      <c r="S64" s="449"/>
      <c r="T64" s="450"/>
      <c r="U64" s="453"/>
      <c r="V64" s="454"/>
      <c r="W64" s="35"/>
      <c r="X64" s="107"/>
      <c r="Y64" s="390"/>
      <c r="Z64" s="392"/>
      <c r="AA64" s="395"/>
      <c r="AB64" s="398"/>
      <c r="AC64" s="392"/>
      <c r="AD64" s="401"/>
      <c r="AE64" s="118"/>
      <c r="AF64" s="382"/>
      <c r="AG64" s="383"/>
      <c r="AH64" s="150"/>
      <c r="AI64" s="88"/>
      <c r="AJ64" s="406"/>
      <c r="AK64" s="388"/>
      <c r="AL64" s="388"/>
      <c r="AM64" s="388"/>
      <c r="AN64" s="388"/>
      <c r="AO64" s="406"/>
      <c r="AP64" s="125"/>
      <c r="AQ64" s="128"/>
      <c r="AR64" s="129"/>
      <c r="AS64" s="111"/>
      <c r="AT64" s="385"/>
      <c r="AU64" s="386"/>
      <c r="AV64" s="414"/>
      <c r="AW64" s="8"/>
      <c r="AX64" s="8"/>
      <c r="AY64" s="8"/>
      <c r="AZ64" s="8"/>
      <c r="BA64" s="8"/>
      <c r="BB64" s="8">
        <f t="shared" ref="BB64" si="85">$BB63</f>
        <v>0</v>
      </c>
      <c r="BC64" s="8">
        <f t="shared" ref="BC64:BR64" si="86">IF(BC63="",0,BC63)</f>
        <v>0</v>
      </c>
      <c r="BD64" s="8">
        <f t="shared" si="86"/>
        <v>0</v>
      </c>
      <c r="BE64" s="8">
        <f t="shared" si="86"/>
        <v>0</v>
      </c>
      <c r="BF64" s="8">
        <f t="shared" si="86"/>
        <v>0</v>
      </c>
      <c r="BG64" s="8">
        <f t="shared" si="86"/>
        <v>0</v>
      </c>
      <c r="BH64" s="8">
        <f t="shared" si="86"/>
        <v>0</v>
      </c>
      <c r="BI64" s="8">
        <f t="shared" si="86"/>
        <v>0</v>
      </c>
      <c r="BJ64" s="8">
        <f t="shared" si="86"/>
        <v>0</v>
      </c>
      <c r="BK64" s="8">
        <f t="shared" si="86"/>
        <v>0</v>
      </c>
      <c r="BL64" s="8">
        <f t="shared" si="86"/>
        <v>0</v>
      </c>
      <c r="BM64" s="8">
        <f t="shared" si="86"/>
        <v>0</v>
      </c>
      <c r="BN64" s="8">
        <f t="shared" si="86"/>
        <v>0</v>
      </c>
      <c r="BO64" s="8">
        <f t="shared" si="86"/>
        <v>0</v>
      </c>
      <c r="BP64" s="8">
        <f t="shared" si="86"/>
        <v>0</v>
      </c>
      <c r="BQ64" s="8">
        <f t="shared" si="86"/>
        <v>0</v>
      </c>
      <c r="BR64" s="8">
        <f t="shared" si="86"/>
        <v>0</v>
      </c>
      <c r="BS64" s="148">
        <f>($BC$14*$BC64+$BD$14*$BD64+$BE$14*$BE64+$BF$14*$BF64+$BG$14*$BG64+$BH$14*$BH64+$BI$14*$BI64+$BJ$14*$BJ64+$BK$14*$BK64+$BL$14*$BL64+$BM$14*$BM64+$BN$14*$BN64+$BO$14*$BO64+$BP$14*$BP64+$BQ$14*$BQ64)/10</f>
        <v>0</v>
      </c>
      <c r="BT64" s="148">
        <f t="shared" ref="BT64" si="87">MOD($BS64,1)</f>
        <v>0</v>
      </c>
      <c r="BU64" s="39">
        <f t="shared" ref="BU64" si="88">$BT64*10</f>
        <v>0</v>
      </c>
      <c r="BV64" s="39">
        <f>ROUND(BU64,1)</f>
        <v>0</v>
      </c>
      <c r="BW64" s="39">
        <f>IF($BB64=0,300,(IF($BR64=$BV64,100,200)))</f>
        <v>300</v>
      </c>
      <c r="BX64" s="39"/>
    </row>
    <row r="65" spans="1:76" ht="20.100000000000001" customHeight="1">
      <c r="A65" s="8"/>
      <c r="B65" s="461"/>
      <c r="C65" s="429"/>
      <c r="D65" s="430"/>
      <c r="E65" s="430"/>
      <c r="F65" s="141"/>
      <c r="G65" s="455"/>
      <c r="H65" s="456"/>
      <c r="I65" s="456"/>
      <c r="J65" s="456"/>
      <c r="K65" s="456"/>
      <c r="L65" s="456"/>
      <c r="M65" s="456"/>
      <c r="N65" s="456"/>
      <c r="O65" s="457"/>
      <c r="P65" s="441"/>
      <c r="Q65" s="442"/>
      <c r="R65" s="443"/>
      <c r="S65" s="449"/>
      <c r="T65" s="450"/>
      <c r="U65" s="453"/>
      <c r="V65" s="454"/>
      <c r="W65" s="35"/>
      <c r="X65" s="107"/>
      <c r="Y65" s="390"/>
      <c r="Z65" s="392"/>
      <c r="AA65" s="395"/>
      <c r="AB65" s="398"/>
      <c r="AC65" s="392"/>
      <c r="AD65" s="401"/>
      <c r="AE65" s="118"/>
      <c r="AF65" s="382"/>
      <c r="AG65" s="383"/>
      <c r="AH65" s="150"/>
      <c r="AI65" s="88"/>
      <c r="AJ65" s="406"/>
      <c r="AK65" s="388"/>
      <c r="AL65" s="388"/>
      <c r="AM65" s="388"/>
      <c r="AN65" s="388"/>
      <c r="AO65" s="406"/>
      <c r="AP65" s="125"/>
      <c r="AQ65" s="128"/>
      <c r="AR65" s="129"/>
      <c r="AS65" s="111"/>
      <c r="AT65" s="385"/>
      <c r="AU65" s="386"/>
      <c r="AV65" s="414"/>
      <c r="AW65" s="8"/>
      <c r="AX65" s="8"/>
      <c r="AY65" s="8"/>
      <c r="AZ65" s="8"/>
      <c r="BA65" s="8"/>
      <c r="BB65" s="8"/>
      <c r="BC65" s="8"/>
      <c r="BD65" s="8"/>
      <c r="BE65" s="8"/>
      <c r="BF65" s="8"/>
      <c r="BG65" s="8"/>
      <c r="BH65" s="8"/>
      <c r="BI65" s="8"/>
      <c r="BJ65" s="8"/>
      <c r="BK65" s="8"/>
      <c r="BL65" s="8"/>
      <c r="BM65" s="39"/>
      <c r="BN65" s="39"/>
      <c r="BO65" s="39"/>
      <c r="BP65" s="39"/>
      <c r="BQ65" s="39"/>
      <c r="BR65" s="39"/>
      <c r="BS65" s="39"/>
      <c r="BT65" s="39"/>
      <c r="BU65" s="39"/>
      <c r="BV65" s="39"/>
      <c r="BW65" s="39"/>
      <c r="BX65" s="39"/>
    </row>
    <row r="66" spans="1:76" ht="20.100000000000001" customHeight="1">
      <c r="A66" s="8"/>
      <c r="B66" s="462"/>
      <c r="C66" s="431"/>
      <c r="D66" s="431"/>
      <c r="E66" s="431"/>
      <c r="F66" s="141"/>
      <c r="G66" s="458"/>
      <c r="H66" s="459"/>
      <c r="I66" s="459"/>
      <c r="J66" s="459"/>
      <c r="K66" s="459"/>
      <c r="L66" s="459"/>
      <c r="M66" s="459"/>
      <c r="N66" s="459"/>
      <c r="O66" s="460"/>
      <c r="P66" s="444"/>
      <c r="Q66" s="445"/>
      <c r="R66" s="446"/>
      <c r="S66" s="449"/>
      <c r="T66" s="450"/>
      <c r="U66" s="453"/>
      <c r="V66" s="454"/>
      <c r="W66" s="36"/>
      <c r="X66" s="108"/>
      <c r="Y66" s="420"/>
      <c r="Z66" s="392"/>
      <c r="AA66" s="411"/>
      <c r="AB66" s="413"/>
      <c r="AC66" s="392"/>
      <c r="AD66" s="401"/>
      <c r="AE66" s="119"/>
      <c r="AF66" s="382"/>
      <c r="AG66" s="383"/>
      <c r="AH66" s="159"/>
      <c r="AI66" s="89"/>
      <c r="AJ66" s="409"/>
      <c r="AK66" s="388"/>
      <c r="AL66" s="388"/>
      <c r="AM66" s="388"/>
      <c r="AN66" s="388"/>
      <c r="AO66" s="409"/>
      <c r="AP66" s="130"/>
      <c r="AQ66" s="131"/>
      <c r="AR66" s="132"/>
      <c r="AS66" s="170"/>
      <c r="AT66" s="385"/>
      <c r="AU66" s="386"/>
      <c r="AV66" s="414"/>
      <c r="AW66" s="8"/>
      <c r="AX66" s="8"/>
      <c r="AY66" s="8"/>
      <c r="AZ66" s="8"/>
      <c r="BA66" s="8"/>
      <c r="BB66" s="8"/>
      <c r="BC66" s="8"/>
      <c r="BD66" s="8"/>
      <c r="BE66" s="8"/>
      <c r="BF66" s="8"/>
      <c r="BG66" s="8"/>
      <c r="BH66" s="8"/>
      <c r="BI66" s="8"/>
      <c r="BJ66" s="8"/>
      <c r="BK66" s="8"/>
      <c r="BL66" s="8"/>
      <c r="BM66" s="39"/>
      <c r="BN66" s="39"/>
      <c r="BO66" s="39"/>
      <c r="BP66" s="39"/>
      <c r="BQ66" s="39"/>
      <c r="BR66" s="39"/>
      <c r="BS66" s="39"/>
      <c r="BT66" s="39"/>
      <c r="BU66" s="39"/>
      <c r="BV66" s="39"/>
      <c r="BW66" s="39"/>
      <c r="BX66" s="39"/>
    </row>
    <row r="67" spans="1:76" ht="20.100000000000001" customHeight="1">
      <c r="A67" s="8"/>
      <c r="B67" s="461">
        <v>14</v>
      </c>
      <c r="C67" s="429"/>
      <c r="D67" s="430"/>
      <c r="E67" s="430"/>
      <c r="F67" s="141"/>
      <c r="G67" s="432"/>
      <c r="H67" s="433"/>
      <c r="I67" s="433"/>
      <c r="J67" s="433"/>
      <c r="K67" s="433"/>
      <c r="L67" s="433"/>
      <c r="M67" s="433"/>
      <c r="N67" s="433"/>
      <c r="O67" s="434"/>
      <c r="P67" s="438"/>
      <c r="Q67" s="439"/>
      <c r="R67" s="440"/>
      <c r="S67" s="447"/>
      <c r="T67" s="448"/>
      <c r="U67" s="453"/>
      <c r="V67" s="454"/>
      <c r="W67" s="34"/>
      <c r="X67" s="106"/>
      <c r="Y67" s="419"/>
      <c r="Z67" s="392"/>
      <c r="AA67" s="410"/>
      <c r="AB67" s="412"/>
      <c r="AC67" s="392"/>
      <c r="AD67" s="400"/>
      <c r="AE67" s="120"/>
      <c r="AF67" s="381"/>
      <c r="AG67" s="383"/>
      <c r="AH67" s="149"/>
      <c r="AI67" s="87"/>
      <c r="AJ67" s="408"/>
      <c r="AK67" s="387"/>
      <c r="AL67" s="387"/>
      <c r="AM67" s="387"/>
      <c r="AN67" s="387"/>
      <c r="AO67" s="408"/>
      <c r="AP67" s="133"/>
      <c r="AQ67" s="134"/>
      <c r="AR67" s="135"/>
      <c r="AS67" s="169"/>
      <c r="AT67" s="384"/>
      <c r="AU67" s="386"/>
      <c r="AV67" s="414"/>
      <c r="AW67" s="8"/>
      <c r="AX67" s="8"/>
      <c r="AY67" s="8"/>
      <c r="AZ67" s="8" t="str">
        <f t="shared" ref="AZ67" si="89">SUBSTITUTE(C67,"-","")</f>
        <v/>
      </c>
      <c r="BA67" s="8" t="e">
        <f t="shared" ref="BA67" si="90">$AZ67*1</f>
        <v>#VALUE!</v>
      </c>
      <c r="BB67" s="8">
        <f t="shared" ref="BB67" si="91">IFERROR($BA67,0)</f>
        <v>0</v>
      </c>
      <c r="BC67" s="8" t="str">
        <f t="shared" ref="BC67:BR67" si="92">IFERROR(MID(TEXT($AZ67,"????????????????"),COLUMN(A53),1)*1,"")</f>
        <v/>
      </c>
      <c r="BD67" s="8" t="str">
        <f t="shared" si="92"/>
        <v/>
      </c>
      <c r="BE67" s="8" t="str">
        <f t="shared" si="92"/>
        <v/>
      </c>
      <c r="BF67" s="8" t="str">
        <f t="shared" si="92"/>
        <v/>
      </c>
      <c r="BG67" s="8" t="str">
        <f t="shared" si="92"/>
        <v/>
      </c>
      <c r="BH67" s="8" t="str">
        <f t="shared" si="92"/>
        <v/>
      </c>
      <c r="BI67" s="8" t="str">
        <f t="shared" si="92"/>
        <v/>
      </c>
      <c r="BJ67" s="8" t="str">
        <f t="shared" si="92"/>
        <v/>
      </c>
      <c r="BK67" s="8" t="str">
        <f t="shared" si="92"/>
        <v/>
      </c>
      <c r="BL67" s="8" t="str">
        <f t="shared" si="92"/>
        <v/>
      </c>
      <c r="BM67" s="8" t="str">
        <f t="shared" si="92"/>
        <v/>
      </c>
      <c r="BN67" s="8" t="str">
        <f t="shared" si="92"/>
        <v/>
      </c>
      <c r="BO67" s="8" t="str">
        <f t="shared" si="92"/>
        <v/>
      </c>
      <c r="BP67" s="8" t="str">
        <f t="shared" si="92"/>
        <v/>
      </c>
      <c r="BQ67" s="8" t="str">
        <f t="shared" si="92"/>
        <v/>
      </c>
      <c r="BR67" s="8" t="str">
        <f t="shared" si="92"/>
        <v/>
      </c>
      <c r="BS67" s="39"/>
      <c r="BT67" s="39"/>
      <c r="BU67" s="39"/>
      <c r="BV67" s="39"/>
      <c r="BW67" s="39"/>
      <c r="BX67" s="39"/>
    </row>
    <row r="68" spans="1:76" ht="20.100000000000001" customHeight="1">
      <c r="A68" s="8"/>
      <c r="B68" s="461"/>
      <c r="C68" s="429"/>
      <c r="D68" s="430"/>
      <c r="E68" s="430"/>
      <c r="F68" s="141"/>
      <c r="G68" s="435"/>
      <c r="H68" s="436"/>
      <c r="I68" s="436"/>
      <c r="J68" s="436"/>
      <c r="K68" s="436"/>
      <c r="L68" s="436"/>
      <c r="M68" s="436"/>
      <c r="N68" s="436"/>
      <c r="O68" s="437"/>
      <c r="P68" s="441"/>
      <c r="Q68" s="442"/>
      <c r="R68" s="443"/>
      <c r="S68" s="449"/>
      <c r="T68" s="450"/>
      <c r="U68" s="453"/>
      <c r="V68" s="454"/>
      <c r="W68" s="35"/>
      <c r="X68" s="107"/>
      <c r="Y68" s="390"/>
      <c r="Z68" s="392"/>
      <c r="AA68" s="395"/>
      <c r="AB68" s="398"/>
      <c r="AC68" s="392"/>
      <c r="AD68" s="401"/>
      <c r="AE68" s="118"/>
      <c r="AF68" s="382"/>
      <c r="AG68" s="383"/>
      <c r="AH68" s="150"/>
      <c r="AI68" s="88"/>
      <c r="AJ68" s="406"/>
      <c r="AK68" s="388"/>
      <c r="AL68" s="388"/>
      <c r="AM68" s="388"/>
      <c r="AN68" s="388"/>
      <c r="AO68" s="406"/>
      <c r="AP68" s="125"/>
      <c r="AQ68" s="128"/>
      <c r="AR68" s="129"/>
      <c r="AS68" s="111"/>
      <c r="AT68" s="385"/>
      <c r="AU68" s="386"/>
      <c r="AV68" s="414"/>
      <c r="AW68" s="8"/>
      <c r="AX68" s="8"/>
      <c r="AY68" s="8"/>
      <c r="AZ68" s="8"/>
      <c r="BA68" s="8"/>
      <c r="BB68" s="8">
        <f t="shared" ref="BB68" si="93">$BB67</f>
        <v>0</v>
      </c>
      <c r="BC68" s="8">
        <f t="shared" ref="BC68:BR68" si="94">IF(BC67="",0,BC67)</f>
        <v>0</v>
      </c>
      <c r="BD68" s="8">
        <f t="shared" si="94"/>
        <v>0</v>
      </c>
      <c r="BE68" s="8">
        <f t="shared" si="94"/>
        <v>0</v>
      </c>
      <c r="BF68" s="8">
        <f t="shared" si="94"/>
        <v>0</v>
      </c>
      <c r="BG68" s="8">
        <f t="shared" si="94"/>
        <v>0</v>
      </c>
      <c r="BH68" s="8">
        <f t="shared" si="94"/>
        <v>0</v>
      </c>
      <c r="BI68" s="8">
        <f t="shared" si="94"/>
        <v>0</v>
      </c>
      <c r="BJ68" s="8">
        <f t="shared" si="94"/>
        <v>0</v>
      </c>
      <c r="BK68" s="8">
        <f t="shared" si="94"/>
        <v>0</v>
      </c>
      <c r="BL68" s="8">
        <f t="shared" si="94"/>
        <v>0</v>
      </c>
      <c r="BM68" s="8">
        <f t="shared" si="94"/>
        <v>0</v>
      </c>
      <c r="BN68" s="8">
        <f t="shared" si="94"/>
        <v>0</v>
      </c>
      <c r="BO68" s="8">
        <f t="shared" si="94"/>
        <v>0</v>
      </c>
      <c r="BP68" s="8">
        <f t="shared" si="94"/>
        <v>0</v>
      </c>
      <c r="BQ68" s="8">
        <f t="shared" si="94"/>
        <v>0</v>
      </c>
      <c r="BR68" s="8">
        <f t="shared" si="94"/>
        <v>0</v>
      </c>
      <c r="BS68" s="148">
        <f>($BC$14*$BC68+$BD$14*$BD68+$BE$14*$BE68+$BF$14*$BF68+$BG$14*$BG68+$BH$14*$BH68+$BI$14*$BI68+$BJ$14*$BJ68+$BK$14*$BK68+$BL$14*$BL68+$BM$14*$BM68+$BN$14*$BN68+$BO$14*$BO68+$BP$14*$BP68+$BQ$14*$BQ68)/10</f>
        <v>0</v>
      </c>
      <c r="BT68" s="148">
        <f t="shared" ref="BT68" si="95">MOD($BS68,1)</f>
        <v>0</v>
      </c>
      <c r="BU68" s="39">
        <f t="shared" ref="BU68" si="96">$BT68*10</f>
        <v>0</v>
      </c>
      <c r="BV68" s="39">
        <f>ROUND(BU68,1)</f>
        <v>0</v>
      </c>
      <c r="BW68" s="39">
        <f>IF($BB68=0,300,(IF($BR68=$BV68,100,200)))</f>
        <v>300</v>
      </c>
      <c r="BX68" s="39"/>
    </row>
    <row r="69" spans="1:76" ht="20.100000000000001" customHeight="1">
      <c r="A69" s="8"/>
      <c r="B69" s="461"/>
      <c r="C69" s="429"/>
      <c r="D69" s="430"/>
      <c r="E69" s="430"/>
      <c r="F69" s="141"/>
      <c r="G69" s="455"/>
      <c r="H69" s="456"/>
      <c r="I69" s="456"/>
      <c r="J69" s="456"/>
      <c r="K69" s="456"/>
      <c r="L69" s="456"/>
      <c r="M69" s="456"/>
      <c r="N69" s="456"/>
      <c r="O69" s="457"/>
      <c r="P69" s="441"/>
      <c r="Q69" s="442"/>
      <c r="R69" s="443"/>
      <c r="S69" s="449"/>
      <c r="T69" s="450"/>
      <c r="U69" s="453"/>
      <c r="V69" s="454"/>
      <c r="W69" s="35"/>
      <c r="X69" s="107"/>
      <c r="Y69" s="390"/>
      <c r="Z69" s="392"/>
      <c r="AA69" s="395"/>
      <c r="AB69" s="398"/>
      <c r="AC69" s="392"/>
      <c r="AD69" s="401"/>
      <c r="AE69" s="118"/>
      <c r="AF69" s="382"/>
      <c r="AG69" s="383"/>
      <c r="AH69" s="150"/>
      <c r="AI69" s="88"/>
      <c r="AJ69" s="406"/>
      <c r="AK69" s="388"/>
      <c r="AL69" s="388"/>
      <c r="AM69" s="388"/>
      <c r="AN69" s="388"/>
      <c r="AO69" s="406"/>
      <c r="AP69" s="125"/>
      <c r="AQ69" s="128"/>
      <c r="AR69" s="129"/>
      <c r="AS69" s="111"/>
      <c r="AT69" s="385"/>
      <c r="AU69" s="386"/>
      <c r="AV69" s="414"/>
      <c r="AW69" s="8"/>
      <c r="AX69" s="8"/>
      <c r="AY69" s="8"/>
      <c r="AZ69" s="8"/>
      <c r="BA69" s="8"/>
      <c r="BB69" s="8"/>
      <c r="BC69" s="8"/>
      <c r="BD69" s="8"/>
      <c r="BE69" s="8"/>
      <c r="BF69" s="8"/>
      <c r="BG69" s="8"/>
      <c r="BH69" s="8"/>
      <c r="BI69" s="8"/>
      <c r="BJ69" s="8"/>
      <c r="BK69" s="8"/>
      <c r="BL69" s="8"/>
      <c r="BM69" s="39"/>
      <c r="BN69" s="39"/>
      <c r="BO69" s="39"/>
      <c r="BP69" s="39"/>
      <c r="BQ69" s="39"/>
      <c r="BR69" s="39"/>
      <c r="BS69" s="39"/>
      <c r="BT69" s="39"/>
      <c r="BU69" s="39"/>
      <c r="BV69" s="39"/>
      <c r="BW69" s="39"/>
      <c r="BX69" s="39"/>
    </row>
    <row r="70" spans="1:76" ht="20.100000000000001" customHeight="1">
      <c r="A70" s="8"/>
      <c r="B70" s="462"/>
      <c r="C70" s="431"/>
      <c r="D70" s="431"/>
      <c r="E70" s="431"/>
      <c r="F70" s="141"/>
      <c r="G70" s="458"/>
      <c r="H70" s="459"/>
      <c r="I70" s="459"/>
      <c r="J70" s="459"/>
      <c r="K70" s="459"/>
      <c r="L70" s="459"/>
      <c r="M70" s="459"/>
      <c r="N70" s="459"/>
      <c r="O70" s="460"/>
      <c r="P70" s="444"/>
      <c r="Q70" s="445"/>
      <c r="R70" s="446"/>
      <c r="S70" s="449"/>
      <c r="T70" s="450"/>
      <c r="U70" s="453"/>
      <c r="V70" s="454"/>
      <c r="W70" s="36"/>
      <c r="X70" s="108"/>
      <c r="Y70" s="420"/>
      <c r="Z70" s="392"/>
      <c r="AA70" s="411"/>
      <c r="AB70" s="413"/>
      <c r="AC70" s="392"/>
      <c r="AD70" s="401"/>
      <c r="AE70" s="119"/>
      <c r="AF70" s="382"/>
      <c r="AG70" s="383"/>
      <c r="AH70" s="159"/>
      <c r="AI70" s="89"/>
      <c r="AJ70" s="409"/>
      <c r="AK70" s="388"/>
      <c r="AL70" s="388"/>
      <c r="AM70" s="388"/>
      <c r="AN70" s="388"/>
      <c r="AO70" s="409"/>
      <c r="AP70" s="130"/>
      <c r="AQ70" s="131"/>
      <c r="AR70" s="132"/>
      <c r="AS70" s="170"/>
      <c r="AT70" s="385"/>
      <c r="AU70" s="386"/>
      <c r="AV70" s="414"/>
      <c r="AW70" s="8"/>
      <c r="AX70" s="8"/>
      <c r="AY70" s="8"/>
      <c r="AZ70" s="8"/>
      <c r="BA70" s="8"/>
      <c r="BB70" s="8"/>
      <c r="BC70" s="8"/>
      <c r="BD70" s="8"/>
      <c r="BE70" s="8"/>
      <c r="BF70" s="8"/>
      <c r="BG70" s="8"/>
      <c r="BH70" s="8"/>
      <c r="BI70" s="8"/>
      <c r="BJ70" s="8"/>
      <c r="BK70" s="8"/>
      <c r="BL70" s="8"/>
      <c r="BM70" s="39"/>
      <c r="BN70" s="39"/>
      <c r="BO70" s="39"/>
      <c r="BP70" s="39"/>
      <c r="BQ70" s="39"/>
      <c r="BR70" s="39"/>
      <c r="BS70" s="39"/>
      <c r="BT70" s="39"/>
      <c r="BU70" s="39"/>
      <c r="BV70" s="39"/>
      <c r="BW70" s="39"/>
      <c r="BX70" s="39"/>
    </row>
    <row r="71" spans="1:76" ht="20.100000000000001" customHeight="1">
      <c r="A71" s="8"/>
      <c r="B71" s="426">
        <v>15</v>
      </c>
      <c r="C71" s="429"/>
      <c r="D71" s="430"/>
      <c r="E71" s="430"/>
      <c r="F71" s="141"/>
      <c r="G71" s="432"/>
      <c r="H71" s="433"/>
      <c r="I71" s="433"/>
      <c r="J71" s="433"/>
      <c r="K71" s="433"/>
      <c r="L71" s="433"/>
      <c r="M71" s="433"/>
      <c r="N71" s="433"/>
      <c r="O71" s="434"/>
      <c r="P71" s="438"/>
      <c r="Q71" s="439"/>
      <c r="R71" s="440"/>
      <c r="S71" s="447"/>
      <c r="T71" s="448"/>
      <c r="U71" s="453"/>
      <c r="V71" s="454"/>
      <c r="W71" s="34"/>
      <c r="X71" s="106"/>
      <c r="Y71" s="389"/>
      <c r="Z71" s="392"/>
      <c r="AA71" s="394"/>
      <c r="AB71" s="397"/>
      <c r="AC71" s="392"/>
      <c r="AD71" s="400"/>
      <c r="AE71" s="120"/>
      <c r="AF71" s="381"/>
      <c r="AG71" s="383"/>
      <c r="AH71" s="149"/>
      <c r="AI71" s="87"/>
      <c r="AJ71" s="405"/>
      <c r="AK71" s="387"/>
      <c r="AL71" s="387"/>
      <c r="AM71" s="387"/>
      <c r="AN71" s="387"/>
      <c r="AO71" s="405"/>
      <c r="AP71" s="133"/>
      <c r="AQ71" s="134"/>
      <c r="AR71" s="135"/>
      <c r="AS71" s="169"/>
      <c r="AT71" s="384"/>
      <c r="AU71" s="386"/>
      <c r="AV71" s="414"/>
      <c r="AW71" s="8"/>
      <c r="AX71" s="8"/>
      <c r="AY71" s="8"/>
      <c r="AZ71" s="8" t="str">
        <f t="shared" ref="AZ71" si="97">SUBSTITUTE(C71,"-","")</f>
        <v/>
      </c>
      <c r="BA71" s="8" t="e">
        <f t="shared" ref="BA71" si="98">$AZ71*1</f>
        <v>#VALUE!</v>
      </c>
      <c r="BB71" s="8">
        <f t="shared" ref="BB71" si="99">IFERROR($BA71,0)</f>
        <v>0</v>
      </c>
      <c r="BC71" s="8" t="str">
        <f t="shared" ref="BC71:BR71" si="100">IFERROR(MID(TEXT($AZ71,"????????????????"),COLUMN(A57),1)*1,"")</f>
        <v/>
      </c>
      <c r="BD71" s="8" t="str">
        <f t="shared" si="100"/>
        <v/>
      </c>
      <c r="BE71" s="8" t="str">
        <f t="shared" si="100"/>
        <v/>
      </c>
      <c r="BF71" s="8" t="str">
        <f t="shared" si="100"/>
        <v/>
      </c>
      <c r="BG71" s="8" t="str">
        <f t="shared" si="100"/>
        <v/>
      </c>
      <c r="BH71" s="8" t="str">
        <f t="shared" si="100"/>
        <v/>
      </c>
      <c r="BI71" s="8" t="str">
        <f t="shared" si="100"/>
        <v/>
      </c>
      <c r="BJ71" s="8" t="str">
        <f t="shared" si="100"/>
        <v/>
      </c>
      <c r="BK71" s="8" t="str">
        <f t="shared" si="100"/>
        <v/>
      </c>
      <c r="BL71" s="8" t="str">
        <f t="shared" si="100"/>
        <v/>
      </c>
      <c r="BM71" s="8" t="str">
        <f t="shared" si="100"/>
        <v/>
      </c>
      <c r="BN71" s="8" t="str">
        <f t="shared" si="100"/>
        <v/>
      </c>
      <c r="BO71" s="8" t="str">
        <f t="shared" si="100"/>
        <v/>
      </c>
      <c r="BP71" s="8" t="str">
        <f t="shared" si="100"/>
        <v/>
      </c>
      <c r="BQ71" s="8" t="str">
        <f t="shared" si="100"/>
        <v/>
      </c>
      <c r="BR71" s="8" t="str">
        <f t="shared" si="100"/>
        <v/>
      </c>
      <c r="BS71" s="39"/>
      <c r="BT71" s="39"/>
      <c r="BU71" s="39"/>
      <c r="BV71" s="39"/>
      <c r="BW71" s="39"/>
      <c r="BX71" s="39"/>
    </row>
    <row r="72" spans="1:76" ht="20.100000000000001" customHeight="1">
      <c r="A72" s="8"/>
      <c r="B72" s="427"/>
      <c r="C72" s="429"/>
      <c r="D72" s="430"/>
      <c r="E72" s="430"/>
      <c r="F72" s="141"/>
      <c r="G72" s="435"/>
      <c r="H72" s="436"/>
      <c r="I72" s="436"/>
      <c r="J72" s="436"/>
      <c r="K72" s="436"/>
      <c r="L72" s="436"/>
      <c r="M72" s="436"/>
      <c r="N72" s="436"/>
      <c r="O72" s="437"/>
      <c r="P72" s="441"/>
      <c r="Q72" s="442"/>
      <c r="R72" s="443"/>
      <c r="S72" s="449"/>
      <c r="T72" s="450"/>
      <c r="U72" s="453"/>
      <c r="V72" s="454"/>
      <c r="W72" s="35"/>
      <c r="X72" s="107"/>
      <c r="Y72" s="390"/>
      <c r="Z72" s="392"/>
      <c r="AA72" s="395"/>
      <c r="AB72" s="398"/>
      <c r="AC72" s="392"/>
      <c r="AD72" s="401"/>
      <c r="AE72" s="118"/>
      <c r="AF72" s="382"/>
      <c r="AG72" s="383"/>
      <c r="AH72" s="150"/>
      <c r="AI72" s="88"/>
      <c r="AJ72" s="406"/>
      <c r="AK72" s="388"/>
      <c r="AL72" s="388"/>
      <c r="AM72" s="388"/>
      <c r="AN72" s="388"/>
      <c r="AO72" s="406"/>
      <c r="AP72" s="125"/>
      <c r="AQ72" s="128"/>
      <c r="AR72" s="129"/>
      <c r="AS72" s="111"/>
      <c r="AT72" s="385"/>
      <c r="AU72" s="386"/>
      <c r="AV72" s="414"/>
      <c r="AW72" s="8"/>
      <c r="AX72" s="8"/>
      <c r="AY72" s="8"/>
      <c r="AZ72" s="8"/>
      <c r="BA72" s="8"/>
      <c r="BB72" s="8">
        <f t="shared" ref="BB72" si="101">$BB71</f>
        <v>0</v>
      </c>
      <c r="BC72" s="8">
        <f t="shared" ref="BC72:BR72" si="102">IF(BC71="",0,BC71)</f>
        <v>0</v>
      </c>
      <c r="BD72" s="8">
        <f t="shared" si="102"/>
        <v>0</v>
      </c>
      <c r="BE72" s="8">
        <f t="shared" si="102"/>
        <v>0</v>
      </c>
      <c r="BF72" s="8">
        <f t="shared" si="102"/>
        <v>0</v>
      </c>
      <c r="BG72" s="8">
        <f t="shared" si="102"/>
        <v>0</v>
      </c>
      <c r="BH72" s="8">
        <f t="shared" si="102"/>
        <v>0</v>
      </c>
      <c r="BI72" s="8">
        <f t="shared" si="102"/>
        <v>0</v>
      </c>
      <c r="BJ72" s="8">
        <f t="shared" si="102"/>
        <v>0</v>
      </c>
      <c r="BK72" s="8">
        <f t="shared" si="102"/>
        <v>0</v>
      </c>
      <c r="BL72" s="8">
        <f t="shared" si="102"/>
        <v>0</v>
      </c>
      <c r="BM72" s="8">
        <f t="shared" si="102"/>
        <v>0</v>
      </c>
      <c r="BN72" s="8">
        <f t="shared" si="102"/>
        <v>0</v>
      </c>
      <c r="BO72" s="8">
        <f t="shared" si="102"/>
        <v>0</v>
      </c>
      <c r="BP72" s="8">
        <f t="shared" si="102"/>
        <v>0</v>
      </c>
      <c r="BQ72" s="8">
        <f t="shared" si="102"/>
        <v>0</v>
      </c>
      <c r="BR72" s="8">
        <f t="shared" si="102"/>
        <v>0</v>
      </c>
      <c r="BS72" s="148">
        <f>($BC$14*$BC72+$BD$14*$BD72+$BE$14*$BE72+$BF$14*$BF72+$BG$14*$BG72+$BH$14*$BH72+$BI$14*$BI72+$BJ$14*$BJ72+$BK$14*$BK72+$BL$14*$BL72+$BM$14*$BM72+$BN$14*$BN72+$BO$14*$BO72+$BP$14*$BP72+$BQ$14*$BQ72)/10</f>
        <v>0</v>
      </c>
      <c r="BT72" s="148">
        <f t="shared" ref="BT72" si="103">MOD($BS72,1)</f>
        <v>0</v>
      </c>
      <c r="BU72" s="39">
        <f t="shared" ref="BU72" si="104">$BT72*10</f>
        <v>0</v>
      </c>
      <c r="BV72" s="39">
        <f>ROUND(BU72,1)</f>
        <v>0</v>
      </c>
      <c r="BW72" s="39">
        <f>IF($BB72=0,300,(IF($BR72=$BV72,100,200)))</f>
        <v>300</v>
      </c>
      <c r="BX72" s="39"/>
    </row>
    <row r="73" spans="1:76">
      <c r="A73" s="8"/>
      <c r="B73" s="427"/>
      <c r="C73" s="429"/>
      <c r="D73" s="430"/>
      <c r="E73" s="430"/>
      <c r="F73" s="141"/>
      <c r="G73" s="455"/>
      <c r="H73" s="456"/>
      <c r="I73" s="456"/>
      <c r="J73" s="456"/>
      <c r="K73" s="456"/>
      <c r="L73" s="456"/>
      <c r="M73" s="456"/>
      <c r="N73" s="456"/>
      <c r="O73" s="457"/>
      <c r="P73" s="441"/>
      <c r="Q73" s="442"/>
      <c r="R73" s="443"/>
      <c r="S73" s="449"/>
      <c r="T73" s="450"/>
      <c r="U73" s="453"/>
      <c r="V73" s="454"/>
      <c r="W73" s="35"/>
      <c r="X73" s="107"/>
      <c r="Y73" s="390"/>
      <c r="Z73" s="392"/>
      <c r="AA73" s="395"/>
      <c r="AB73" s="398"/>
      <c r="AC73" s="392"/>
      <c r="AD73" s="401"/>
      <c r="AE73" s="118"/>
      <c r="AF73" s="382"/>
      <c r="AG73" s="383"/>
      <c r="AH73" s="150"/>
      <c r="AI73" s="88"/>
      <c r="AJ73" s="406"/>
      <c r="AK73" s="388"/>
      <c r="AL73" s="388"/>
      <c r="AM73" s="388"/>
      <c r="AN73" s="388"/>
      <c r="AO73" s="406"/>
      <c r="AP73" s="125"/>
      <c r="AQ73" s="128"/>
      <c r="AR73" s="129"/>
      <c r="AS73" s="111"/>
      <c r="AT73" s="385"/>
      <c r="AU73" s="386"/>
      <c r="AV73" s="414"/>
      <c r="AW73" s="8"/>
      <c r="AX73" s="8"/>
      <c r="AY73" s="8"/>
      <c r="AZ73" s="8"/>
      <c r="BA73" s="8"/>
      <c r="BB73" s="8"/>
      <c r="BC73" s="8"/>
      <c r="BD73" s="8"/>
      <c r="BE73" s="8"/>
      <c r="BF73" s="8"/>
      <c r="BG73" s="8"/>
      <c r="BH73" s="8"/>
      <c r="BI73" s="8"/>
      <c r="BJ73" s="8"/>
      <c r="BK73" s="8"/>
      <c r="BL73" s="8"/>
      <c r="BM73" s="39"/>
      <c r="BN73" s="39"/>
      <c r="BO73" s="39"/>
      <c r="BP73" s="39"/>
      <c r="BQ73" s="39"/>
      <c r="BR73" s="39"/>
      <c r="BS73" s="39"/>
      <c r="BT73" s="39"/>
      <c r="BU73" s="39"/>
      <c r="BV73" s="39"/>
      <c r="BW73" s="39"/>
      <c r="BX73" s="39"/>
    </row>
    <row r="74" spans="1:76" ht="19.5" thickBot="1">
      <c r="A74" s="8"/>
      <c r="B74" s="428"/>
      <c r="C74" s="431"/>
      <c r="D74" s="431"/>
      <c r="E74" s="431"/>
      <c r="F74" s="141"/>
      <c r="G74" s="458"/>
      <c r="H74" s="459"/>
      <c r="I74" s="459"/>
      <c r="J74" s="459"/>
      <c r="K74" s="459"/>
      <c r="L74" s="459"/>
      <c r="M74" s="459"/>
      <c r="N74" s="459"/>
      <c r="O74" s="460"/>
      <c r="P74" s="444"/>
      <c r="Q74" s="445"/>
      <c r="R74" s="446"/>
      <c r="S74" s="451"/>
      <c r="T74" s="452"/>
      <c r="U74" s="453"/>
      <c r="V74" s="454"/>
      <c r="W74" s="37"/>
      <c r="X74" s="110"/>
      <c r="Y74" s="391"/>
      <c r="Z74" s="393"/>
      <c r="AA74" s="396"/>
      <c r="AB74" s="399"/>
      <c r="AC74" s="393"/>
      <c r="AD74" s="402"/>
      <c r="AE74" s="163"/>
      <c r="AF74" s="403"/>
      <c r="AG74" s="404"/>
      <c r="AH74" s="162"/>
      <c r="AI74" s="91"/>
      <c r="AJ74" s="407"/>
      <c r="AK74" s="416"/>
      <c r="AL74" s="416"/>
      <c r="AM74" s="416"/>
      <c r="AN74" s="416"/>
      <c r="AO74" s="407"/>
      <c r="AP74" s="164"/>
      <c r="AQ74" s="165"/>
      <c r="AR74" s="166"/>
      <c r="AS74" s="112"/>
      <c r="AT74" s="417"/>
      <c r="AU74" s="418"/>
      <c r="AV74" s="415"/>
      <c r="AW74" s="8"/>
      <c r="AX74" s="8"/>
      <c r="AY74" s="8"/>
      <c r="AZ74" s="8"/>
      <c r="BA74" s="8"/>
      <c r="BB74" s="8"/>
      <c r="BC74" s="8"/>
      <c r="BD74" s="8"/>
      <c r="BE74" s="8"/>
      <c r="BF74" s="8"/>
      <c r="BG74" s="8"/>
      <c r="BH74" s="8"/>
      <c r="BI74" s="8"/>
      <c r="BJ74" s="8"/>
      <c r="BK74" s="8"/>
      <c r="BL74" s="8"/>
      <c r="BM74" s="39"/>
      <c r="BN74" s="39"/>
      <c r="BO74" s="39"/>
      <c r="BP74" s="39"/>
      <c r="BQ74" s="39"/>
      <c r="BR74" s="39"/>
      <c r="BS74" s="39"/>
      <c r="BT74" s="39"/>
      <c r="BU74" s="39"/>
      <c r="BV74" s="39"/>
      <c r="BW74" s="39"/>
      <c r="BX74" s="39"/>
    </row>
    <row r="75" spans="1:76" ht="19.5" thickBot="1">
      <c r="A75" s="8"/>
      <c r="B75" s="466" t="s">
        <v>185</v>
      </c>
      <c r="C75" s="467"/>
      <c r="D75" s="467"/>
      <c r="E75" s="467"/>
      <c r="F75" s="467"/>
      <c r="G75" s="467"/>
      <c r="H75" s="467"/>
      <c r="I75" s="467"/>
      <c r="J75" s="467"/>
      <c r="K75" s="467"/>
      <c r="L75" s="467"/>
      <c r="M75" s="467"/>
      <c r="N75" s="467"/>
      <c r="O75" s="467"/>
      <c r="P75" s="468">
        <f>SUM(P23:R74)</f>
        <v>0</v>
      </c>
      <c r="Q75" s="468"/>
      <c r="R75" s="469"/>
      <c r="S75" s="23" t="s">
        <v>22</v>
      </c>
      <c r="T75" s="470"/>
      <c r="U75" s="471"/>
      <c r="V75" s="471"/>
      <c r="W75" s="33"/>
      <c r="X75" s="33"/>
      <c r="Y75" s="17"/>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39"/>
      <c r="BH75" s="39"/>
      <c r="BI75" s="39"/>
      <c r="BJ75" s="39"/>
      <c r="BK75" s="39"/>
      <c r="BL75" s="39"/>
      <c r="BM75" s="39"/>
      <c r="BN75" s="39"/>
      <c r="BO75" s="39"/>
      <c r="BP75" s="39"/>
      <c r="BQ75" s="39"/>
      <c r="BR75" s="39"/>
      <c r="BS75" s="39"/>
      <c r="BT75" s="39"/>
      <c r="BU75" s="39"/>
      <c r="BV75" s="39"/>
      <c r="BW75" s="39"/>
      <c r="BX75" s="39"/>
    </row>
    <row r="76" spans="1:76" ht="19.5" thickBot="1">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row>
    <row r="77" spans="1:76">
      <c r="A77" s="8"/>
      <c r="B77" s="606" t="s">
        <v>186</v>
      </c>
      <c r="C77" s="607"/>
      <c r="D77" s="607"/>
      <c r="E77" s="607"/>
      <c r="F77" s="607"/>
      <c r="G77" s="607"/>
      <c r="H77" s="607"/>
      <c r="I77" s="607"/>
      <c r="J77" s="607"/>
      <c r="K77" s="607"/>
      <c r="L77" s="607"/>
      <c r="M77" s="607"/>
      <c r="N77" s="607"/>
      <c r="O77" s="607"/>
      <c r="P77" s="607"/>
      <c r="Q77" s="607"/>
      <c r="R77" s="607"/>
      <c r="S77" s="607"/>
      <c r="T77" s="607"/>
      <c r="U77" s="607"/>
      <c r="V77" s="607"/>
      <c r="W77" s="608"/>
      <c r="X77" s="608"/>
      <c r="Y77" s="608"/>
      <c r="Z77" s="608"/>
      <c r="AA77" s="608"/>
      <c r="AB77" s="608"/>
      <c r="AC77" s="608"/>
      <c r="AD77" s="608"/>
      <c r="AE77" s="608"/>
      <c r="AF77" s="608"/>
      <c r="AG77" s="608"/>
      <c r="AH77" s="608"/>
      <c r="AI77" s="608"/>
      <c r="AJ77" s="608"/>
      <c r="AK77" s="608"/>
      <c r="AL77" s="608"/>
      <c r="AM77" s="608"/>
      <c r="AN77" s="608"/>
      <c r="AO77" s="608"/>
      <c r="AP77" s="608"/>
      <c r="AQ77" s="608"/>
      <c r="AR77" s="608"/>
      <c r="AS77" s="608"/>
      <c r="AT77" s="608"/>
      <c r="AU77" s="608"/>
      <c r="AV77" s="609"/>
      <c r="AW77" s="8"/>
      <c r="AX77" s="8"/>
      <c r="AY77" s="8"/>
      <c r="AZ77" s="8"/>
      <c r="BA77" s="8"/>
      <c r="BB77" s="8"/>
      <c r="BC77" s="8"/>
      <c r="BD77" s="8"/>
      <c r="BE77" s="8"/>
      <c r="BF77" s="8"/>
    </row>
    <row r="78" spans="1:76">
      <c r="A78" s="8"/>
      <c r="B78" s="610"/>
      <c r="C78" s="611"/>
      <c r="D78" s="611"/>
      <c r="E78" s="611"/>
      <c r="F78" s="611"/>
      <c r="G78" s="611"/>
      <c r="H78" s="611"/>
      <c r="I78" s="611"/>
      <c r="J78" s="611"/>
      <c r="K78" s="611"/>
      <c r="L78" s="611"/>
      <c r="M78" s="611"/>
      <c r="N78" s="611"/>
      <c r="O78" s="611"/>
      <c r="P78" s="611"/>
      <c r="Q78" s="611"/>
      <c r="R78" s="611"/>
      <c r="S78" s="611"/>
      <c r="T78" s="611"/>
      <c r="U78" s="611"/>
      <c r="V78" s="611"/>
      <c r="W78" s="612"/>
      <c r="X78" s="612"/>
      <c r="Y78" s="612"/>
      <c r="Z78" s="612"/>
      <c r="AA78" s="612"/>
      <c r="AB78" s="612"/>
      <c r="AC78" s="612"/>
      <c r="AD78" s="612"/>
      <c r="AE78" s="612"/>
      <c r="AF78" s="612"/>
      <c r="AG78" s="612"/>
      <c r="AH78" s="612"/>
      <c r="AI78" s="612"/>
      <c r="AJ78" s="612"/>
      <c r="AK78" s="612"/>
      <c r="AL78" s="612"/>
      <c r="AM78" s="612"/>
      <c r="AN78" s="612"/>
      <c r="AO78" s="612"/>
      <c r="AP78" s="612"/>
      <c r="AQ78" s="612"/>
      <c r="AR78" s="612"/>
      <c r="AS78" s="612"/>
      <c r="AT78" s="612"/>
      <c r="AU78" s="612"/>
      <c r="AV78" s="613"/>
      <c r="AW78" s="8"/>
      <c r="AX78" s="8"/>
      <c r="AY78" s="8"/>
      <c r="AZ78" s="8"/>
      <c r="BA78" s="8"/>
      <c r="BB78" s="8"/>
      <c r="BC78" s="8"/>
      <c r="BD78" s="8"/>
      <c r="BE78" s="8"/>
      <c r="BF78" s="8"/>
    </row>
    <row r="79" spans="1:76">
      <c r="A79" s="8"/>
      <c r="B79" s="614"/>
      <c r="C79" s="350"/>
      <c r="D79" s="350"/>
      <c r="E79" s="350"/>
      <c r="F79" s="350"/>
      <c r="G79" s="350"/>
      <c r="H79" s="350"/>
      <c r="I79" s="350"/>
      <c r="J79" s="350"/>
      <c r="K79" s="350"/>
      <c r="L79" s="350"/>
      <c r="M79" s="350"/>
      <c r="N79" s="350"/>
      <c r="O79" s="350"/>
      <c r="P79" s="350"/>
      <c r="Q79" s="350"/>
      <c r="R79" s="350"/>
      <c r="S79" s="350"/>
      <c r="T79" s="350"/>
      <c r="U79" s="350"/>
      <c r="V79" s="615"/>
      <c r="W79" s="616"/>
      <c r="X79" s="617"/>
      <c r="Y79" s="616"/>
      <c r="Z79" s="616"/>
      <c r="AA79" s="616"/>
      <c r="AB79" s="616"/>
      <c r="AC79" s="616"/>
      <c r="AD79" s="616"/>
      <c r="AE79" s="616"/>
      <c r="AF79" s="616"/>
      <c r="AG79" s="616"/>
      <c r="AH79" s="616"/>
      <c r="AI79" s="616"/>
      <c r="AJ79" s="616"/>
      <c r="AK79" s="616"/>
      <c r="AL79" s="616"/>
      <c r="AM79" s="616"/>
      <c r="AN79" s="616"/>
      <c r="AO79" s="616"/>
      <c r="AP79" s="616"/>
      <c r="AQ79" s="616"/>
      <c r="AR79" s="616"/>
      <c r="AS79" s="616"/>
      <c r="AT79" s="616"/>
      <c r="AU79" s="616"/>
      <c r="AV79" s="618"/>
      <c r="AW79" s="8"/>
      <c r="AX79" s="8"/>
      <c r="AY79" s="8"/>
      <c r="AZ79" s="8"/>
      <c r="BA79" s="8"/>
      <c r="BB79" s="8"/>
      <c r="BC79" s="8"/>
      <c r="BD79" s="8"/>
      <c r="BE79" s="8"/>
      <c r="BF79" s="8"/>
    </row>
    <row r="80" spans="1:76">
      <c r="A80" s="8"/>
      <c r="B80" s="614"/>
      <c r="C80" s="350"/>
      <c r="D80" s="350"/>
      <c r="E80" s="350"/>
      <c r="F80" s="350"/>
      <c r="G80" s="350"/>
      <c r="H80" s="350"/>
      <c r="I80" s="350"/>
      <c r="J80" s="350"/>
      <c r="K80" s="350"/>
      <c r="L80" s="350"/>
      <c r="M80" s="350"/>
      <c r="N80" s="350"/>
      <c r="O80" s="350"/>
      <c r="P80" s="350"/>
      <c r="Q80" s="350"/>
      <c r="R80" s="350"/>
      <c r="S80" s="350"/>
      <c r="T80" s="350"/>
      <c r="U80" s="350"/>
      <c r="V80" s="615"/>
      <c r="W80" s="616"/>
      <c r="X80" s="617"/>
      <c r="Y80" s="616"/>
      <c r="Z80" s="616"/>
      <c r="AA80" s="616"/>
      <c r="AB80" s="616"/>
      <c r="AC80" s="616"/>
      <c r="AD80" s="616"/>
      <c r="AE80" s="616"/>
      <c r="AF80" s="616"/>
      <c r="AG80" s="616"/>
      <c r="AH80" s="616"/>
      <c r="AI80" s="616"/>
      <c r="AJ80" s="616"/>
      <c r="AK80" s="616"/>
      <c r="AL80" s="616"/>
      <c r="AM80" s="616"/>
      <c r="AN80" s="616"/>
      <c r="AO80" s="616"/>
      <c r="AP80" s="616"/>
      <c r="AQ80" s="616"/>
      <c r="AR80" s="616"/>
      <c r="AS80" s="616"/>
      <c r="AT80" s="616"/>
      <c r="AU80" s="616"/>
      <c r="AV80" s="618"/>
      <c r="AW80" s="8"/>
      <c r="AX80" s="8"/>
      <c r="AY80" s="8"/>
      <c r="AZ80" s="8"/>
      <c r="BA80" s="8"/>
      <c r="BB80" s="8"/>
      <c r="BC80" s="8"/>
      <c r="BD80" s="8"/>
      <c r="BE80" s="8"/>
      <c r="BF80" s="8"/>
    </row>
    <row r="81" spans="1:59">
      <c r="A81" s="8"/>
      <c r="B81" s="614"/>
      <c r="C81" s="350"/>
      <c r="D81" s="350"/>
      <c r="E81" s="350"/>
      <c r="F81" s="350"/>
      <c r="G81" s="350"/>
      <c r="H81" s="350"/>
      <c r="I81" s="350"/>
      <c r="J81" s="350"/>
      <c r="K81" s="350"/>
      <c r="L81" s="350"/>
      <c r="M81" s="350"/>
      <c r="N81" s="350"/>
      <c r="O81" s="350"/>
      <c r="P81" s="350"/>
      <c r="Q81" s="350"/>
      <c r="R81" s="350"/>
      <c r="S81" s="350"/>
      <c r="T81" s="350"/>
      <c r="U81" s="350"/>
      <c r="V81" s="615"/>
      <c r="W81" s="616"/>
      <c r="X81" s="617"/>
      <c r="Y81" s="616"/>
      <c r="Z81" s="616"/>
      <c r="AA81" s="616"/>
      <c r="AB81" s="616"/>
      <c r="AC81" s="616"/>
      <c r="AD81" s="616"/>
      <c r="AE81" s="616"/>
      <c r="AF81" s="616"/>
      <c r="AG81" s="616"/>
      <c r="AH81" s="616"/>
      <c r="AI81" s="616"/>
      <c r="AJ81" s="616"/>
      <c r="AK81" s="616"/>
      <c r="AL81" s="616"/>
      <c r="AM81" s="616"/>
      <c r="AN81" s="616"/>
      <c r="AO81" s="616"/>
      <c r="AP81" s="616"/>
      <c r="AQ81" s="616"/>
      <c r="AR81" s="616"/>
      <c r="AS81" s="616"/>
      <c r="AT81" s="616"/>
      <c r="AU81" s="616"/>
      <c r="AV81" s="618"/>
      <c r="AW81" s="8"/>
      <c r="AX81" s="8"/>
      <c r="AY81" s="8"/>
      <c r="AZ81" s="8"/>
      <c r="BA81" s="8"/>
      <c r="BB81" s="8"/>
      <c r="BC81" s="8"/>
      <c r="BD81" s="8"/>
      <c r="BE81" s="8"/>
      <c r="BF81" s="8"/>
    </row>
    <row r="82" spans="1:59" ht="19.5" thickBot="1">
      <c r="A82" s="8"/>
      <c r="B82" s="619"/>
      <c r="C82" s="620"/>
      <c r="D82" s="620"/>
      <c r="E82" s="620"/>
      <c r="F82" s="620"/>
      <c r="G82" s="620"/>
      <c r="H82" s="620"/>
      <c r="I82" s="620"/>
      <c r="J82" s="620"/>
      <c r="K82" s="620"/>
      <c r="L82" s="620"/>
      <c r="M82" s="620"/>
      <c r="N82" s="620"/>
      <c r="O82" s="620"/>
      <c r="P82" s="620"/>
      <c r="Q82" s="620"/>
      <c r="R82" s="620"/>
      <c r="S82" s="620"/>
      <c r="T82" s="620"/>
      <c r="U82" s="620"/>
      <c r="V82" s="620"/>
      <c r="W82" s="621"/>
      <c r="X82" s="621"/>
      <c r="Y82" s="621"/>
      <c r="Z82" s="621"/>
      <c r="AA82" s="621"/>
      <c r="AB82" s="621"/>
      <c r="AC82" s="621"/>
      <c r="AD82" s="621"/>
      <c r="AE82" s="621"/>
      <c r="AF82" s="621"/>
      <c r="AG82" s="621"/>
      <c r="AH82" s="621"/>
      <c r="AI82" s="621"/>
      <c r="AJ82" s="621"/>
      <c r="AK82" s="621"/>
      <c r="AL82" s="621"/>
      <c r="AM82" s="621"/>
      <c r="AN82" s="621"/>
      <c r="AO82" s="621"/>
      <c r="AP82" s="621"/>
      <c r="AQ82" s="621"/>
      <c r="AR82" s="621"/>
      <c r="AS82" s="621"/>
      <c r="AT82" s="621"/>
      <c r="AU82" s="621"/>
      <c r="AV82" s="622"/>
      <c r="AW82" s="8"/>
      <c r="AX82" s="8"/>
      <c r="AY82" s="8"/>
      <c r="AZ82" s="8"/>
      <c r="BA82" s="8"/>
      <c r="BB82" s="8"/>
      <c r="BC82" s="8"/>
      <c r="BD82" s="8"/>
      <c r="BE82" s="8"/>
      <c r="BF82" s="8"/>
    </row>
    <row r="83" spans="1:59">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row>
    <row r="84" spans="1:59">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row>
    <row r="85" spans="1:59">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row>
    <row r="86" spans="1:59">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row>
    <row r="87" spans="1:59" s="64" customFormat="1" ht="18" hidden="1" customHeight="1"/>
    <row r="88" spans="1:59" s="64" customFormat="1" ht="18" hidden="1" customHeight="1">
      <c r="Y88" s="64" t="s">
        <v>169</v>
      </c>
      <c r="AA88" s="64" t="s">
        <v>149</v>
      </c>
      <c r="AB88" s="64" t="s">
        <v>169</v>
      </c>
      <c r="AH88" s="64" t="s">
        <v>163</v>
      </c>
      <c r="AJ88" s="64" t="s">
        <v>163</v>
      </c>
    </row>
    <row r="89" spans="1:59" s="64" customFormat="1" ht="18" hidden="1" customHeight="1">
      <c r="Y89" s="64" t="s">
        <v>170</v>
      </c>
      <c r="AA89" s="64" t="s">
        <v>150</v>
      </c>
      <c r="AB89" s="64" t="s">
        <v>170</v>
      </c>
      <c r="AH89" s="64" t="s">
        <v>153</v>
      </c>
      <c r="AJ89" s="64" t="s">
        <v>166</v>
      </c>
    </row>
    <row r="90" spans="1:59" s="64" customFormat="1" ht="18" hidden="1" customHeight="1">
      <c r="Y90" s="64" t="s">
        <v>141</v>
      </c>
      <c r="AA90" s="64" t="s">
        <v>147</v>
      </c>
      <c r="AB90" s="64" t="s">
        <v>141</v>
      </c>
      <c r="AH90" s="64" t="s">
        <v>155</v>
      </c>
      <c r="AJ90" s="64" t="s">
        <v>164</v>
      </c>
    </row>
    <row r="91" spans="1:59" s="64" customFormat="1" ht="18" hidden="1" customHeight="1">
      <c r="Y91" s="64" t="s">
        <v>140</v>
      </c>
      <c r="AA91" s="64" t="s">
        <v>146</v>
      </c>
      <c r="AB91" s="64" t="s">
        <v>180</v>
      </c>
      <c r="AH91" s="64" t="s">
        <v>168</v>
      </c>
      <c r="AJ91" s="64" t="s">
        <v>165</v>
      </c>
    </row>
    <row r="92" spans="1:59" s="64" customFormat="1" ht="18" hidden="1" customHeight="1">
      <c r="Y92" s="64" t="s">
        <v>179</v>
      </c>
      <c r="AA92" s="64" t="s">
        <v>144</v>
      </c>
      <c r="AB92" s="64" t="s">
        <v>183</v>
      </c>
      <c r="AH92" s="64" t="s">
        <v>156</v>
      </c>
    </row>
    <row r="93" spans="1:59" s="64" customFormat="1" ht="18" hidden="1" customHeight="1">
      <c r="Y93" s="64" t="s">
        <v>178</v>
      </c>
      <c r="AA93" s="64" t="s">
        <v>145</v>
      </c>
    </row>
    <row r="94" spans="1:59" s="64" customFormat="1" ht="18" hidden="1" customHeight="1">
      <c r="Y94" s="64" t="s">
        <v>180</v>
      </c>
      <c r="AJ94" s="64" t="s">
        <v>221</v>
      </c>
    </row>
    <row r="95" spans="1:59" s="64" customFormat="1" ht="18" hidden="1" customHeight="1">
      <c r="Y95" s="64" t="s">
        <v>142</v>
      </c>
    </row>
    <row r="96" spans="1:59" s="64" customFormat="1" ht="18" hidden="1" customHeight="1"/>
    <row r="97" spans="1:59" s="64" customFormat="1" ht="18" hidden="1" customHeight="1"/>
    <row r="98" spans="1:59" s="64" customFormat="1" ht="18" hidden="1" customHeight="1"/>
    <row r="99" spans="1:59" s="64" customFormat="1" ht="18" hidden="1" customHeight="1"/>
    <row r="100" spans="1:59" s="64" customFormat="1" ht="18" customHeight="1"/>
    <row r="101" spans="1:59" s="64" customFormat="1" ht="18" customHeight="1"/>
    <row r="102" spans="1:59" s="64" customFormat="1" ht="18" customHeight="1"/>
    <row r="103" spans="1:59" s="64" customFormat="1" ht="18" customHeight="1"/>
    <row r="104" spans="1:59" s="64" customFormat="1" ht="18" customHeight="1"/>
    <row r="105" spans="1:59" s="64" customFormat="1">
      <c r="AA105" s="8"/>
    </row>
    <row r="106" spans="1:59">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row>
    <row r="107" spans="1:59">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row>
    <row r="108" spans="1:59">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row>
    <row r="109" spans="1:59">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row>
    <row r="110" spans="1:59">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row>
    <row r="111" spans="1:59">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row>
    <row r="112" spans="1:59">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row>
    <row r="113" spans="1:59">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row>
    <row r="114" spans="1:59">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row>
    <row r="115" spans="1:59">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row>
    <row r="116" spans="1:59">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row>
    <row r="117" spans="1:59">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row>
    <row r="118" spans="1:59">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row>
    <row r="119" spans="1:59">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row>
    <row r="120" spans="1:59">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row>
    <row r="121" spans="1:59">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row>
    <row r="122" spans="1:59">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row>
    <row r="123" spans="1:59">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row>
    <row r="124" spans="1:59">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row>
    <row r="125" spans="1:59">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row>
    <row r="126" spans="1:59">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row>
    <row r="127" spans="1:59">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row>
    <row r="128" spans="1:59">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row>
    <row r="129" spans="1:59">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row>
    <row r="130" spans="1:59">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row>
    <row r="131" spans="1:59">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row>
    <row r="132" spans="1:59">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row>
    <row r="133" spans="1:59">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row>
    <row r="134" spans="1:59">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row>
    <row r="135" spans="1:59">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row>
    <row r="136" spans="1:59">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row>
    <row r="137" spans="1:59">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row>
    <row r="138" spans="1:59">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row>
    <row r="139" spans="1:59">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row>
    <row r="140" spans="1:59">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row>
    <row r="141" spans="1:59">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row>
    <row r="142" spans="1:59">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row>
    <row r="143" spans="1:59">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
      <c r="BD143" s="8"/>
      <c r="BE143" s="8"/>
      <c r="BF143" s="8"/>
    </row>
    <row r="144" spans="1:59">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row>
    <row r="145" spans="1:58">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c r="AZ145" s="8"/>
      <c r="BA145" s="8"/>
      <c r="BB145" s="8"/>
      <c r="BC145" s="8"/>
      <c r="BD145" s="8"/>
      <c r="BE145" s="8"/>
      <c r="BF145" s="8"/>
    </row>
    <row r="146" spans="1:58">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row>
    <row r="147" spans="1:58">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row>
    <row r="148" spans="1:58">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row>
    <row r="149" spans="1:58">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row>
    <row r="150" spans="1:58">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row>
    <row r="151" spans="1:58">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c r="AZ151" s="8"/>
      <c r="BA151" s="8"/>
      <c r="BB151" s="8"/>
      <c r="BC151" s="8"/>
      <c r="BD151" s="8"/>
      <c r="BE151" s="8"/>
      <c r="BF151" s="8"/>
    </row>
    <row r="152" spans="1:58">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row>
    <row r="153" spans="1:58">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row>
    <row r="154" spans="1:58">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row>
    <row r="155" spans="1:58">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row>
    <row r="156" spans="1:58">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row>
    <row r="157" spans="1:58">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row>
    <row r="158" spans="1:58">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row>
    <row r="159" spans="1:58">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row>
    <row r="160" spans="1:58">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c r="AZ160" s="8"/>
      <c r="BA160" s="8"/>
      <c r="BB160" s="8"/>
      <c r="BC160" s="8"/>
      <c r="BD160" s="8"/>
      <c r="BE160" s="8"/>
      <c r="BF160" s="8"/>
    </row>
    <row r="161" spans="1:58">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row>
    <row r="162" spans="1:58">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row>
    <row r="163" spans="1:58">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row>
    <row r="164" spans="1:58">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row>
    <row r="165" spans="1:58">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row>
    <row r="166" spans="1:58">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row>
    <row r="167" spans="1:58">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row>
    <row r="168" spans="1:58">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row>
    <row r="169" spans="1:58">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c r="AZ169" s="8"/>
      <c r="BA169" s="8"/>
      <c r="BB169" s="8"/>
      <c r="BC169" s="8"/>
      <c r="BD169" s="8"/>
      <c r="BE169" s="8"/>
      <c r="BF169" s="8"/>
    </row>
    <row r="170" spans="1:58">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row>
    <row r="171" spans="1:58">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row>
    <row r="172" spans="1:58">
      <c r="AX172" s="8"/>
      <c r="AY172" s="8"/>
      <c r="AZ172" s="8"/>
      <c r="BA172" s="8"/>
      <c r="BB172" s="8"/>
      <c r="BC172" s="8"/>
      <c r="BD172" s="8"/>
      <c r="BE172" s="8"/>
      <c r="BF172" s="8"/>
    </row>
    <row r="173" spans="1:58">
      <c r="AX173" s="8"/>
      <c r="AY173" s="8"/>
      <c r="AZ173" s="8"/>
      <c r="BA173" s="8"/>
      <c r="BB173" s="8"/>
      <c r="BC173" s="8"/>
      <c r="BD173" s="8"/>
      <c r="BE173" s="8"/>
      <c r="BF173" s="8"/>
    </row>
    <row r="174" spans="1:58">
      <c r="AX174" s="8"/>
      <c r="AY174" s="8"/>
      <c r="AZ174" s="8"/>
      <c r="BA174" s="8"/>
      <c r="BB174" s="8"/>
      <c r="BC174" s="8"/>
      <c r="BD174" s="8"/>
      <c r="BE174" s="8"/>
      <c r="BF174" s="8"/>
    </row>
    <row r="175" spans="1:58">
      <c r="AX175" s="8"/>
      <c r="AY175" s="8"/>
      <c r="AZ175" s="8"/>
      <c r="BA175" s="8"/>
      <c r="BB175" s="8"/>
      <c r="BC175" s="8"/>
      <c r="BD175" s="8"/>
      <c r="BE175" s="8"/>
      <c r="BF175" s="8"/>
    </row>
    <row r="176" spans="1:58">
      <c r="AX176" s="8"/>
      <c r="AY176" s="8"/>
      <c r="AZ176" s="8"/>
      <c r="BA176" s="8"/>
      <c r="BB176" s="8"/>
      <c r="BC176" s="8"/>
      <c r="BD176" s="8"/>
      <c r="BE176" s="8"/>
      <c r="BF176" s="8"/>
    </row>
    <row r="177" spans="50:58">
      <c r="AX177" s="8"/>
      <c r="AY177" s="8"/>
      <c r="AZ177" s="8"/>
      <c r="BA177" s="8"/>
      <c r="BB177" s="8"/>
      <c r="BC177" s="8"/>
      <c r="BD177" s="8"/>
      <c r="BE177" s="8"/>
      <c r="BF177" s="8"/>
    </row>
    <row r="178" spans="50:58">
      <c r="AX178" s="8"/>
      <c r="AY178" s="8"/>
      <c r="AZ178" s="8"/>
      <c r="BA178" s="8"/>
      <c r="BB178" s="8"/>
      <c r="BC178" s="8"/>
      <c r="BD178" s="8"/>
      <c r="BE178" s="8"/>
      <c r="BF178" s="8"/>
    </row>
    <row r="179" spans="50:58">
      <c r="AX179" s="8"/>
      <c r="AY179" s="8"/>
      <c r="AZ179" s="8"/>
      <c r="BA179" s="8"/>
      <c r="BB179" s="8"/>
      <c r="BC179" s="8"/>
      <c r="BD179" s="8"/>
      <c r="BE179" s="8"/>
      <c r="BF179" s="8"/>
    </row>
    <row r="180" spans="50:58">
      <c r="AX180" s="8"/>
      <c r="AY180" s="8"/>
      <c r="AZ180" s="8"/>
      <c r="BA180" s="8"/>
      <c r="BB180" s="8"/>
      <c r="BC180" s="8"/>
      <c r="BD180" s="8"/>
      <c r="BE180" s="8"/>
      <c r="BF180" s="8"/>
    </row>
    <row r="181" spans="50:58">
      <c r="AX181" s="8"/>
      <c r="AY181" s="8"/>
      <c r="AZ181" s="8"/>
      <c r="BA181" s="8"/>
      <c r="BB181" s="8"/>
      <c r="BC181" s="8"/>
      <c r="BD181" s="8"/>
      <c r="BE181" s="8"/>
      <c r="BF181" s="8"/>
    </row>
    <row r="182" spans="50:58">
      <c r="AX182" s="8"/>
      <c r="AY182" s="8"/>
      <c r="AZ182" s="8"/>
      <c r="BA182" s="8"/>
      <c r="BB182" s="8"/>
      <c r="BC182" s="8"/>
      <c r="BD182" s="8"/>
      <c r="BE182" s="8"/>
      <c r="BF182" s="8"/>
    </row>
    <row r="183" spans="50:58">
      <c r="AX183" s="8"/>
      <c r="AY183" s="8"/>
      <c r="AZ183" s="8"/>
      <c r="BA183" s="8"/>
      <c r="BB183" s="8"/>
      <c r="BC183" s="8"/>
      <c r="BD183" s="8"/>
      <c r="BE183" s="8"/>
      <c r="BF183" s="8"/>
    </row>
    <row r="184" spans="50:58">
      <c r="AX184" s="8"/>
      <c r="AY184" s="8"/>
      <c r="AZ184" s="8"/>
      <c r="BA184" s="8"/>
      <c r="BB184" s="8"/>
      <c r="BC184" s="8"/>
      <c r="BD184" s="8"/>
      <c r="BE184" s="8"/>
      <c r="BF184" s="8"/>
    </row>
    <row r="185" spans="50:58">
      <c r="AX185" s="8"/>
      <c r="AY185" s="8"/>
      <c r="AZ185" s="8"/>
      <c r="BA185" s="8"/>
      <c r="BB185" s="8"/>
      <c r="BC185" s="8"/>
      <c r="BD185" s="8"/>
      <c r="BE185" s="8"/>
      <c r="BF185" s="8"/>
    </row>
    <row r="186" spans="50:58">
      <c r="AX186" s="8"/>
      <c r="AY186" s="8"/>
      <c r="AZ186" s="8"/>
      <c r="BA186" s="8"/>
      <c r="BB186" s="8"/>
      <c r="BC186" s="8"/>
      <c r="BD186" s="8"/>
      <c r="BE186" s="8"/>
      <c r="BF186" s="8"/>
    </row>
    <row r="187" spans="50:58">
      <c r="AX187" s="8"/>
      <c r="AY187" s="8"/>
      <c r="AZ187" s="8"/>
      <c r="BA187" s="8"/>
      <c r="BB187" s="8"/>
      <c r="BC187" s="8"/>
      <c r="BD187" s="8"/>
      <c r="BE187" s="8"/>
      <c r="BF187" s="8"/>
    </row>
    <row r="188" spans="50:58">
      <c r="AX188" s="8"/>
      <c r="AY188" s="8"/>
      <c r="AZ188" s="8"/>
      <c r="BA188" s="8"/>
      <c r="BB188" s="8"/>
      <c r="BC188" s="8"/>
      <c r="BD188" s="8"/>
      <c r="BE188" s="8"/>
      <c r="BF188" s="8"/>
    </row>
    <row r="189" spans="50:58">
      <c r="AX189" s="8"/>
      <c r="AY189" s="8"/>
      <c r="AZ189" s="8"/>
      <c r="BA189" s="8"/>
      <c r="BB189" s="8"/>
      <c r="BC189" s="8"/>
      <c r="BD189" s="8"/>
      <c r="BE189" s="8"/>
      <c r="BF189" s="8"/>
    </row>
    <row r="190" spans="50:58">
      <c r="AX190" s="8"/>
      <c r="AY190" s="8"/>
      <c r="AZ190" s="8"/>
      <c r="BA190" s="8"/>
      <c r="BB190" s="8"/>
      <c r="BC190" s="8"/>
      <c r="BD190" s="8"/>
      <c r="BE190" s="8"/>
      <c r="BF190" s="8"/>
    </row>
    <row r="191" spans="50:58">
      <c r="AX191" s="8"/>
      <c r="AY191" s="8"/>
      <c r="AZ191" s="8"/>
      <c r="BA191" s="8"/>
      <c r="BB191" s="8"/>
      <c r="BC191" s="8"/>
      <c r="BD191" s="8"/>
      <c r="BE191" s="8"/>
      <c r="BF191" s="8"/>
    </row>
    <row r="192" spans="50:58">
      <c r="AX192" s="8"/>
      <c r="AY192" s="8"/>
      <c r="AZ192" s="8"/>
      <c r="BA192" s="8"/>
      <c r="BB192" s="8"/>
      <c r="BC192" s="8"/>
      <c r="BD192" s="8"/>
      <c r="BE192" s="8"/>
      <c r="BF192" s="8"/>
    </row>
    <row r="193" spans="50:58">
      <c r="AX193" s="8"/>
      <c r="AY193" s="8"/>
      <c r="AZ193" s="8"/>
      <c r="BA193" s="8"/>
      <c r="BB193" s="8"/>
      <c r="BC193" s="8"/>
      <c r="BD193" s="8"/>
      <c r="BE193" s="8"/>
      <c r="BF193" s="8"/>
    </row>
    <row r="194" spans="50:58">
      <c r="AX194" s="8"/>
      <c r="AY194" s="8"/>
      <c r="AZ194" s="8"/>
      <c r="BA194" s="8"/>
      <c r="BB194" s="8"/>
      <c r="BC194" s="8"/>
      <c r="BD194" s="8"/>
      <c r="BE194" s="8"/>
      <c r="BF194" s="8"/>
    </row>
    <row r="195" spans="50:58">
      <c r="AX195" s="8"/>
      <c r="AY195" s="8"/>
      <c r="AZ195" s="8"/>
      <c r="BA195" s="8"/>
      <c r="BB195" s="8"/>
      <c r="BC195" s="8"/>
      <c r="BD195" s="8"/>
      <c r="BE195" s="8"/>
      <c r="BF195" s="8"/>
    </row>
    <row r="196" spans="50:58">
      <c r="AX196" s="8"/>
      <c r="AY196" s="8"/>
      <c r="AZ196" s="8"/>
      <c r="BA196" s="8"/>
      <c r="BB196" s="8"/>
      <c r="BC196" s="8"/>
      <c r="BD196" s="8"/>
      <c r="BE196" s="8"/>
      <c r="BF196" s="8"/>
    </row>
    <row r="197" spans="50:58">
      <c r="AX197" s="8"/>
      <c r="AY197" s="8"/>
      <c r="AZ197" s="8"/>
      <c r="BA197" s="8"/>
      <c r="BB197" s="8"/>
      <c r="BC197" s="8"/>
      <c r="BD197" s="8"/>
      <c r="BE197" s="8"/>
      <c r="BF197" s="8"/>
    </row>
    <row r="198" spans="50:58">
      <c r="AX198" s="8"/>
      <c r="AY198" s="8"/>
      <c r="AZ198" s="8"/>
      <c r="BA198" s="8"/>
      <c r="BB198" s="8"/>
      <c r="BC198" s="8"/>
      <c r="BD198" s="8"/>
      <c r="BE198" s="8"/>
      <c r="BF198" s="8"/>
    </row>
    <row r="199" spans="50:58">
      <c r="AX199" s="8"/>
      <c r="AY199" s="8"/>
      <c r="AZ199" s="8"/>
      <c r="BA199" s="8"/>
      <c r="BB199" s="8"/>
      <c r="BC199" s="8"/>
      <c r="BD199" s="8"/>
      <c r="BE199" s="8"/>
      <c r="BF199" s="8"/>
    </row>
    <row r="200" spans="50:58">
      <c r="AX200" s="8"/>
      <c r="AY200" s="8"/>
      <c r="AZ200" s="8"/>
      <c r="BA200" s="8"/>
      <c r="BB200" s="8"/>
      <c r="BC200" s="8"/>
      <c r="BD200" s="8"/>
      <c r="BE200" s="8"/>
      <c r="BF200" s="8"/>
    </row>
    <row r="201" spans="50:58">
      <c r="AX201" s="8"/>
      <c r="AY201" s="8"/>
      <c r="AZ201" s="8"/>
      <c r="BA201" s="8"/>
      <c r="BB201" s="8"/>
      <c r="BC201" s="8"/>
      <c r="BD201" s="8"/>
      <c r="BE201" s="8"/>
      <c r="BF201" s="8"/>
    </row>
    <row r="202" spans="50:58">
      <c r="AX202" s="8"/>
      <c r="AY202" s="8"/>
      <c r="AZ202" s="8"/>
      <c r="BA202" s="8"/>
      <c r="BB202" s="8"/>
      <c r="BC202" s="8"/>
      <c r="BD202" s="8"/>
      <c r="BE202" s="8"/>
      <c r="BF202" s="8"/>
    </row>
    <row r="203" spans="50:58">
      <c r="AX203" s="8"/>
      <c r="AY203" s="8"/>
      <c r="AZ203" s="8"/>
      <c r="BA203" s="8"/>
      <c r="BB203" s="8"/>
      <c r="BC203" s="8"/>
      <c r="BD203" s="8"/>
      <c r="BE203" s="8"/>
      <c r="BF203" s="8"/>
    </row>
    <row r="204" spans="50:58">
      <c r="AX204" s="8"/>
      <c r="AY204" s="8"/>
      <c r="AZ204" s="8"/>
      <c r="BA204" s="8"/>
      <c r="BB204" s="8"/>
      <c r="BC204" s="8"/>
      <c r="BD204" s="8"/>
      <c r="BE204" s="8"/>
      <c r="BF204" s="8"/>
    </row>
    <row r="205" spans="50:58">
      <c r="AX205" s="8"/>
      <c r="AY205" s="8"/>
      <c r="AZ205" s="8"/>
      <c r="BA205" s="8"/>
      <c r="BB205" s="8"/>
      <c r="BC205" s="8"/>
      <c r="BD205" s="8"/>
      <c r="BE205" s="8"/>
      <c r="BF205" s="8"/>
    </row>
    <row r="206" spans="50:58">
      <c r="AX206" s="8"/>
      <c r="AY206" s="8"/>
      <c r="AZ206" s="8"/>
      <c r="BA206" s="8"/>
      <c r="BB206" s="8"/>
      <c r="BC206" s="8"/>
      <c r="BD206" s="8"/>
      <c r="BE206" s="8"/>
      <c r="BF206" s="8"/>
    </row>
  </sheetData>
  <sheetProtection algorithmName="SHA-512" hashValue="0ci1bZBMa6BiVQ925CAda5mG3+sUT6ER3UUHhniR3dOm2c5ShwQ2yYWDCYYHuakoa8Yw7NMI6RWSO+MCwSfbkw==" saltValue="5xQX2aJnhU1MeYuJ2QepnQ==" spinCount="100000" sheet="1" objects="1" scenarios="1"/>
  <protectedRanges>
    <protectedRange sqref="B78:AV82 C15:AV74" name="範囲1"/>
  </protectedRanges>
  <mergeCells count="396">
    <mergeCell ref="B77:AV77"/>
    <mergeCell ref="B78:AV82"/>
    <mergeCell ref="B15:B18"/>
    <mergeCell ref="F4:V4"/>
    <mergeCell ref="F6:V6"/>
    <mergeCell ref="F7:V7"/>
    <mergeCell ref="F8:V8"/>
    <mergeCell ref="F9:V9"/>
    <mergeCell ref="AK19:AK22"/>
    <mergeCell ref="AL19:AL22"/>
    <mergeCell ref="AB15:AB18"/>
    <mergeCell ref="AC15:AC18"/>
    <mergeCell ref="AD15:AD18"/>
    <mergeCell ref="AF15:AF18"/>
    <mergeCell ref="AG15:AG18"/>
    <mergeCell ref="AJ15:AJ18"/>
    <mergeCell ref="AK15:AK18"/>
    <mergeCell ref="AL15:AL18"/>
    <mergeCell ref="AB19:AB22"/>
    <mergeCell ref="AC19:AC22"/>
    <mergeCell ref="AD19:AD22"/>
    <mergeCell ref="AF19:AF22"/>
    <mergeCell ref="C15:E18"/>
    <mergeCell ref="P15:R18"/>
    <mergeCell ref="S15:T18"/>
    <mergeCell ref="U15:V18"/>
    <mergeCell ref="Y15:Y18"/>
    <mergeCell ref="Z15:Z18"/>
    <mergeCell ref="AA15:AA18"/>
    <mergeCell ref="G15:O16"/>
    <mergeCell ref="G17:O18"/>
    <mergeCell ref="AG19:AG22"/>
    <mergeCell ref="AM19:AM22"/>
    <mergeCell ref="AJ19:AJ22"/>
    <mergeCell ref="AN19:AN22"/>
    <mergeCell ref="AO19:AO22"/>
    <mergeCell ref="AV15:AV18"/>
    <mergeCell ref="AT19:AT22"/>
    <mergeCell ref="AV19:AV22"/>
    <mergeCell ref="AU15:AU18"/>
    <mergeCell ref="AU19:AU22"/>
    <mergeCell ref="AM15:AM18"/>
    <mergeCell ref="AN15:AN18"/>
    <mergeCell ref="AO15:AO18"/>
    <mergeCell ref="AT15:AT18"/>
    <mergeCell ref="B19:B22"/>
    <mergeCell ref="C19:E22"/>
    <mergeCell ref="P19:R22"/>
    <mergeCell ref="S19:T22"/>
    <mergeCell ref="U19:V22"/>
    <mergeCell ref="Y19:Y22"/>
    <mergeCell ref="Z19:Z22"/>
    <mergeCell ref="AA19:AA22"/>
    <mergeCell ref="G19:O20"/>
    <mergeCell ref="G21:O22"/>
    <mergeCell ref="B2:V2"/>
    <mergeCell ref="Y2:AV10"/>
    <mergeCell ref="B4:E4"/>
    <mergeCell ref="B6:E6"/>
    <mergeCell ref="B7:E7"/>
    <mergeCell ref="B8:E8"/>
    <mergeCell ref="B9:E9"/>
    <mergeCell ref="B23:B26"/>
    <mergeCell ref="C23:E26"/>
    <mergeCell ref="P23:R26"/>
    <mergeCell ref="S23:T26"/>
    <mergeCell ref="U23:V26"/>
    <mergeCell ref="AJ23:AJ26"/>
    <mergeCell ref="AM23:AM26"/>
    <mergeCell ref="G23:O24"/>
    <mergeCell ref="G25:O26"/>
    <mergeCell ref="Y11:AV11"/>
    <mergeCell ref="B12:B14"/>
    <mergeCell ref="C12:E14"/>
    <mergeCell ref="G12:O14"/>
    <mergeCell ref="P12:R14"/>
    <mergeCell ref="S12:T14"/>
    <mergeCell ref="Y13:AA13"/>
    <mergeCell ref="AB13:AE13"/>
    <mergeCell ref="AP13:AS13"/>
    <mergeCell ref="AT13:AU13"/>
    <mergeCell ref="Y12:AU12"/>
    <mergeCell ref="AV12:AV14"/>
    <mergeCell ref="M11:Q11"/>
    <mergeCell ref="R11:V11"/>
    <mergeCell ref="B11:L11"/>
    <mergeCell ref="W13:W14"/>
    <mergeCell ref="X13:X14"/>
    <mergeCell ref="U12:X12"/>
    <mergeCell ref="U13:V14"/>
    <mergeCell ref="AV23:AV26"/>
    <mergeCell ref="AD23:AD26"/>
    <mergeCell ref="AO23:AO26"/>
    <mergeCell ref="Y23:Y26"/>
    <mergeCell ref="Z23:Z26"/>
    <mergeCell ref="AA23:AA26"/>
    <mergeCell ref="AB23:AB26"/>
    <mergeCell ref="AC23:AC26"/>
    <mergeCell ref="AT23:AT26"/>
    <mergeCell ref="AK23:AK26"/>
    <mergeCell ref="AL23:AL26"/>
    <mergeCell ref="AN23:AN26"/>
    <mergeCell ref="AF23:AF26"/>
    <mergeCell ref="AG23:AG26"/>
    <mergeCell ref="AU23:AU26"/>
    <mergeCell ref="B27:B30"/>
    <mergeCell ref="B31:B34"/>
    <mergeCell ref="AU27:AU30"/>
    <mergeCell ref="AV27:AV30"/>
    <mergeCell ref="AT31:AT34"/>
    <mergeCell ref="AU31:AU34"/>
    <mergeCell ref="AV31:AV34"/>
    <mergeCell ref="C31:E34"/>
    <mergeCell ref="G31:O32"/>
    <mergeCell ref="P31:R34"/>
    <mergeCell ref="C27:E30"/>
    <mergeCell ref="G27:O28"/>
    <mergeCell ref="P27:R30"/>
    <mergeCell ref="S27:T30"/>
    <mergeCell ref="U27:V30"/>
    <mergeCell ref="G29:O30"/>
    <mergeCell ref="S31:T34"/>
    <mergeCell ref="G33:O34"/>
    <mergeCell ref="AJ31:AJ34"/>
    <mergeCell ref="Y31:Y34"/>
    <mergeCell ref="U31:V34"/>
    <mergeCell ref="AD31:AD34"/>
    <mergeCell ref="AO27:AO30"/>
    <mergeCell ref="AT27:AT30"/>
    <mergeCell ref="AL39:AL42"/>
    <mergeCell ref="Z35:Z38"/>
    <mergeCell ref="AA35:AA38"/>
    <mergeCell ref="AB35:AB38"/>
    <mergeCell ref="AC35:AC38"/>
    <mergeCell ref="AD35:AD38"/>
    <mergeCell ref="AF35:AF38"/>
    <mergeCell ref="AG35:AG38"/>
    <mergeCell ref="Z31:Z34"/>
    <mergeCell ref="AA31:AA34"/>
    <mergeCell ref="AB31:AB34"/>
    <mergeCell ref="Z39:Z42"/>
    <mergeCell ref="AA39:AA42"/>
    <mergeCell ref="AB39:AB42"/>
    <mergeCell ref="AC39:AC42"/>
    <mergeCell ref="AD39:AD42"/>
    <mergeCell ref="AF39:AF42"/>
    <mergeCell ref="AG39:AG42"/>
    <mergeCell ref="AJ39:AJ42"/>
    <mergeCell ref="AK39:AK42"/>
    <mergeCell ref="G65:O66"/>
    <mergeCell ref="AA43:AA46"/>
    <mergeCell ref="AB43:AB46"/>
    <mergeCell ref="AC43:AC46"/>
    <mergeCell ref="AD43:AD46"/>
    <mergeCell ref="AF43:AF46"/>
    <mergeCell ref="AG43:AG46"/>
    <mergeCell ref="G49:O50"/>
    <mergeCell ref="B47:B50"/>
    <mergeCell ref="C47:E50"/>
    <mergeCell ref="G47:O48"/>
    <mergeCell ref="Z43:Z46"/>
    <mergeCell ref="Y47:Y50"/>
    <mergeCell ref="Z47:Z50"/>
    <mergeCell ref="AA47:AA50"/>
    <mergeCell ref="AB47:AB50"/>
    <mergeCell ref="AC47:AC50"/>
    <mergeCell ref="AD47:AD50"/>
    <mergeCell ref="AF47:AF50"/>
    <mergeCell ref="AG47:AG50"/>
    <mergeCell ref="G45:O46"/>
    <mergeCell ref="Y59:Y62"/>
    <mergeCell ref="Z59:Z62"/>
    <mergeCell ref="AA59:AA62"/>
    <mergeCell ref="AT51:AT54"/>
    <mergeCell ref="B75:O75"/>
    <mergeCell ref="P75:R75"/>
    <mergeCell ref="T75:V75"/>
    <mergeCell ref="C39:E42"/>
    <mergeCell ref="G39:O40"/>
    <mergeCell ref="P39:R42"/>
    <mergeCell ref="S39:T42"/>
    <mergeCell ref="U39:V42"/>
    <mergeCell ref="G41:O42"/>
    <mergeCell ref="P47:R50"/>
    <mergeCell ref="S47:T50"/>
    <mergeCell ref="U47:V50"/>
    <mergeCell ref="B51:B54"/>
    <mergeCell ref="C51:E54"/>
    <mergeCell ref="G51:O52"/>
    <mergeCell ref="P51:R54"/>
    <mergeCell ref="S51:T54"/>
    <mergeCell ref="U51:V54"/>
    <mergeCell ref="G69:O70"/>
    <mergeCell ref="B55:B58"/>
    <mergeCell ref="C55:E58"/>
    <mergeCell ref="U55:V58"/>
    <mergeCell ref="G53:O54"/>
    <mergeCell ref="AV63:AV66"/>
    <mergeCell ref="AJ35:AJ38"/>
    <mergeCell ref="AK35:AK38"/>
    <mergeCell ref="AM35:AM38"/>
    <mergeCell ref="AV47:AV50"/>
    <mergeCell ref="AT43:AT46"/>
    <mergeCell ref="AU43:AU46"/>
    <mergeCell ref="AO43:AO46"/>
    <mergeCell ref="AU35:AU38"/>
    <mergeCell ref="AV35:AV38"/>
    <mergeCell ref="AO39:AO42"/>
    <mergeCell ref="AT39:AT42"/>
    <mergeCell ref="AU39:AU42"/>
    <mergeCell ref="AV39:AV42"/>
    <mergeCell ref="AV43:AV46"/>
    <mergeCell ref="AM39:AM42"/>
    <mergeCell ref="AO35:AO38"/>
    <mergeCell ref="AT35:AT38"/>
    <mergeCell ref="AJ43:AJ46"/>
    <mergeCell ref="AN47:AN50"/>
    <mergeCell ref="AO47:AO50"/>
    <mergeCell ref="AT47:AT50"/>
    <mergeCell ref="AU47:AU50"/>
    <mergeCell ref="AV55:AV58"/>
    <mergeCell ref="G55:O56"/>
    <mergeCell ref="P55:R58"/>
    <mergeCell ref="S55:T58"/>
    <mergeCell ref="B35:B38"/>
    <mergeCell ref="B39:B42"/>
    <mergeCell ref="B43:B46"/>
    <mergeCell ref="C43:E46"/>
    <mergeCell ref="G43:O44"/>
    <mergeCell ref="P43:R46"/>
    <mergeCell ref="S43:T46"/>
    <mergeCell ref="U43:V46"/>
    <mergeCell ref="Y35:Y38"/>
    <mergeCell ref="Y39:Y42"/>
    <mergeCell ref="Y43:Y46"/>
    <mergeCell ref="C35:E38"/>
    <mergeCell ref="G35:O36"/>
    <mergeCell ref="P35:R38"/>
    <mergeCell ref="S35:T38"/>
    <mergeCell ref="U35:V38"/>
    <mergeCell ref="G37:O38"/>
    <mergeCell ref="P59:R62"/>
    <mergeCell ref="S59:T62"/>
    <mergeCell ref="U59:V62"/>
    <mergeCell ref="AV59:AV62"/>
    <mergeCell ref="AK59:AK62"/>
    <mergeCell ref="AL59:AL62"/>
    <mergeCell ref="AM59:AM62"/>
    <mergeCell ref="AN59:AN62"/>
    <mergeCell ref="AO59:AO62"/>
    <mergeCell ref="AN51:AN54"/>
    <mergeCell ref="AO51:AO54"/>
    <mergeCell ref="Y51:Y54"/>
    <mergeCell ref="Z51:Z54"/>
    <mergeCell ref="AA51:AA54"/>
    <mergeCell ref="AC51:AC54"/>
    <mergeCell ref="AD51:AD54"/>
    <mergeCell ref="AF55:AF58"/>
    <mergeCell ref="AG55:AG58"/>
    <mergeCell ref="Y55:Y58"/>
    <mergeCell ref="Z55:Z58"/>
    <mergeCell ref="AA55:AA58"/>
    <mergeCell ref="AB55:AB58"/>
    <mergeCell ref="AC55:AC58"/>
    <mergeCell ref="AU55:AU58"/>
    <mergeCell ref="B63:B66"/>
    <mergeCell ref="C63:E66"/>
    <mergeCell ref="G63:O64"/>
    <mergeCell ref="P63:R66"/>
    <mergeCell ref="S63:T66"/>
    <mergeCell ref="U63:V66"/>
    <mergeCell ref="G61:O62"/>
    <mergeCell ref="AT59:AT62"/>
    <mergeCell ref="AB59:AB62"/>
    <mergeCell ref="AC59:AC62"/>
    <mergeCell ref="AD59:AD62"/>
    <mergeCell ref="AF59:AF62"/>
    <mergeCell ref="AG59:AG62"/>
    <mergeCell ref="AJ59:AJ62"/>
    <mergeCell ref="B59:B62"/>
    <mergeCell ref="C59:E62"/>
    <mergeCell ref="AD55:AD58"/>
    <mergeCell ref="AF63:AF66"/>
    <mergeCell ref="AG63:AG66"/>
    <mergeCell ref="AJ63:AJ66"/>
    <mergeCell ref="AU59:AU62"/>
    <mergeCell ref="G57:O58"/>
    <mergeCell ref="G59:O60"/>
    <mergeCell ref="B71:B74"/>
    <mergeCell ref="C71:E74"/>
    <mergeCell ref="G71:O72"/>
    <mergeCell ref="P71:R74"/>
    <mergeCell ref="S71:T74"/>
    <mergeCell ref="U71:V74"/>
    <mergeCell ref="G73:O74"/>
    <mergeCell ref="Y67:Y70"/>
    <mergeCell ref="Z67:Z70"/>
    <mergeCell ref="B67:B70"/>
    <mergeCell ref="C67:E70"/>
    <mergeCell ref="G67:O68"/>
    <mergeCell ref="P67:R70"/>
    <mergeCell ref="S67:T70"/>
    <mergeCell ref="U67:V70"/>
    <mergeCell ref="AU51:AU54"/>
    <mergeCell ref="AV51:AV54"/>
    <mergeCell ref="AJ27:AJ30"/>
    <mergeCell ref="AK27:AK30"/>
    <mergeCell ref="AL27:AL30"/>
    <mergeCell ref="AM27:AM30"/>
    <mergeCell ref="AN27:AN30"/>
    <mergeCell ref="AL31:AL34"/>
    <mergeCell ref="AN39:AN42"/>
    <mergeCell ref="AJ47:AJ50"/>
    <mergeCell ref="AK47:AK50"/>
    <mergeCell ref="AL47:AL50"/>
    <mergeCell ref="AK43:AK46"/>
    <mergeCell ref="AL43:AL46"/>
    <mergeCell ref="AM43:AM46"/>
    <mergeCell ref="AN43:AN46"/>
    <mergeCell ref="AN35:AN38"/>
    <mergeCell ref="AM47:AM50"/>
    <mergeCell ref="AK31:AK34"/>
    <mergeCell ref="AJ51:AJ54"/>
    <mergeCell ref="AM31:AM34"/>
    <mergeCell ref="AN31:AN34"/>
    <mergeCell ref="AO31:AO34"/>
    <mergeCell ref="AL35:AL38"/>
    <mergeCell ref="AT63:AT66"/>
    <mergeCell ref="AC31:AC34"/>
    <mergeCell ref="Y27:Y30"/>
    <mergeCell ref="Z27:Z30"/>
    <mergeCell ref="AA27:AA30"/>
    <mergeCell ref="AB27:AB30"/>
    <mergeCell ref="AC27:AC30"/>
    <mergeCell ref="AD27:AD30"/>
    <mergeCell ref="AF27:AF30"/>
    <mergeCell ref="AG27:AG30"/>
    <mergeCell ref="AF31:AF34"/>
    <mergeCell ref="AG31:AG34"/>
    <mergeCell ref="Z63:Z66"/>
    <mergeCell ref="Y63:Y66"/>
    <mergeCell ref="AB51:AB54"/>
    <mergeCell ref="AF51:AF54"/>
    <mergeCell ref="AG51:AG54"/>
    <mergeCell ref="AA63:AA66"/>
    <mergeCell ref="AB63:AB66"/>
    <mergeCell ref="AC63:AC66"/>
    <mergeCell ref="AD63:AD66"/>
    <mergeCell ref="AK51:AK54"/>
    <mergeCell ref="AL51:AL54"/>
    <mergeCell ref="AM51:AM54"/>
    <mergeCell ref="AU63:AU66"/>
    <mergeCell ref="AJ55:AJ58"/>
    <mergeCell ref="AK55:AK58"/>
    <mergeCell ref="AL55:AL58"/>
    <mergeCell ref="AM55:AM58"/>
    <mergeCell ref="AN55:AN58"/>
    <mergeCell ref="AO55:AO58"/>
    <mergeCell ref="AT55:AT58"/>
    <mergeCell ref="AV71:AV74"/>
    <mergeCell ref="AV67:AV70"/>
    <mergeCell ref="AK71:AK74"/>
    <mergeCell ref="AL71:AL74"/>
    <mergeCell ref="AM71:AM74"/>
    <mergeCell ref="AN71:AN74"/>
    <mergeCell ref="AO71:AO74"/>
    <mergeCell ref="AT71:AT74"/>
    <mergeCell ref="AU71:AU74"/>
    <mergeCell ref="AK63:AK66"/>
    <mergeCell ref="AL63:AL66"/>
    <mergeCell ref="AM63:AM66"/>
    <mergeCell ref="AN63:AN66"/>
    <mergeCell ref="AO63:AO66"/>
    <mergeCell ref="AJ67:AJ70"/>
    <mergeCell ref="AK67:AK70"/>
    <mergeCell ref="AF67:AF70"/>
    <mergeCell ref="AG67:AG70"/>
    <mergeCell ref="AT67:AT70"/>
    <mergeCell ref="AU67:AU70"/>
    <mergeCell ref="AL67:AL70"/>
    <mergeCell ref="AM67:AM70"/>
    <mergeCell ref="Y71:Y74"/>
    <mergeCell ref="Z71:Z74"/>
    <mergeCell ref="AA71:AA74"/>
    <mergeCell ref="AB71:AB74"/>
    <mergeCell ref="AC71:AC74"/>
    <mergeCell ref="AD71:AD74"/>
    <mergeCell ref="AF71:AF74"/>
    <mergeCell ref="AG71:AG74"/>
    <mergeCell ref="AJ71:AJ74"/>
    <mergeCell ref="AN67:AN70"/>
    <mergeCell ref="AO67:AO70"/>
    <mergeCell ref="AA67:AA70"/>
    <mergeCell ref="AB67:AB70"/>
    <mergeCell ref="AC67:AC70"/>
    <mergeCell ref="AD67:AD70"/>
  </mergeCells>
  <phoneticPr fontId="1"/>
  <conditionalFormatting sqref="F4 F7:F9">
    <cfRule type="cellIs" dxfId="368" priority="174" operator="equal">
      <formula>0</formula>
    </cfRule>
  </conditionalFormatting>
  <conditionalFormatting sqref="Z19:Z22">
    <cfRule type="expression" dxfId="367" priority="173">
      <formula>($U$19="複合酸化物")</formula>
    </cfRule>
  </conditionalFormatting>
  <conditionalFormatting sqref="AC19:AC22">
    <cfRule type="expression" dxfId="366" priority="172">
      <formula>($U$19="複合酸化物")</formula>
    </cfRule>
  </conditionalFormatting>
  <conditionalFormatting sqref="AE19:AE22">
    <cfRule type="expression" dxfId="365" priority="171">
      <formula>($U$19="複合酸化物")</formula>
    </cfRule>
  </conditionalFormatting>
  <conditionalFormatting sqref="AQ19:AR22">
    <cfRule type="expression" dxfId="364" priority="168">
      <formula>($U$19="複合酸化物")</formula>
    </cfRule>
  </conditionalFormatting>
  <conditionalFormatting sqref="W27:X30">
    <cfRule type="expression" dxfId="363" priority="159">
      <formula>($U$27="No")</formula>
    </cfRule>
  </conditionalFormatting>
  <conditionalFormatting sqref="W31:X34">
    <cfRule type="expression" dxfId="362" priority="158">
      <formula>($U$31="No")</formula>
    </cfRule>
  </conditionalFormatting>
  <conditionalFormatting sqref="W35:X38">
    <cfRule type="expression" dxfId="361" priority="157">
      <formula>($U$35="No")</formula>
    </cfRule>
  </conditionalFormatting>
  <conditionalFormatting sqref="W39:X42">
    <cfRule type="expression" dxfId="360" priority="156">
      <formula>($U$39="No")</formula>
    </cfRule>
  </conditionalFormatting>
  <conditionalFormatting sqref="W43:X46">
    <cfRule type="expression" dxfId="359" priority="155">
      <formula>($U$43="No")</formula>
    </cfRule>
  </conditionalFormatting>
  <conditionalFormatting sqref="W47:X50">
    <cfRule type="expression" dxfId="358" priority="154">
      <formula>($U$47="No")</formula>
    </cfRule>
  </conditionalFormatting>
  <conditionalFormatting sqref="W51:X54">
    <cfRule type="expression" dxfId="357" priority="153">
      <formula>($U$51="No")</formula>
    </cfRule>
  </conditionalFormatting>
  <conditionalFormatting sqref="W55:X58">
    <cfRule type="expression" dxfId="356" priority="152">
      <formula>($U$55="No")</formula>
    </cfRule>
  </conditionalFormatting>
  <conditionalFormatting sqref="W59:X62">
    <cfRule type="expression" dxfId="355" priority="151">
      <formula>($U$59="No")</formula>
    </cfRule>
  </conditionalFormatting>
  <conditionalFormatting sqref="W63:X66">
    <cfRule type="expression" dxfId="354" priority="150">
      <formula>($U$63="No")</formula>
    </cfRule>
  </conditionalFormatting>
  <conditionalFormatting sqref="W67:X70">
    <cfRule type="expression" dxfId="353" priority="149">
      <formula>($U$67="No")</formula>
    </cfRule>
  </conditionalFormatting>
  <conditionalFormatting sqref="W71:X74">
    <cfRule type="expression" dxfId="352" priority="148">
      <formula>($U$71="No")</formula>
    </cfRule>
  </conditionalFormatting>
  <conditionalFormatting sqref="W15:X18">
    <cfRule type="expression" dxfId="351" priority="147">
      <formula>($U$15="No")</formula>
    </cfRule>
  </conditionalFormatting>
  <conditionalFormatting sqref="W19:X22">
    <cfRule type="expression" dxfId="350" priority="146">
      <formula>($U$19="No")</formula>
    </cfRule>
  </conditionalFormatting>
  <conditionalFormatting sqref="W23:X26">
    <cfRule type="expression" dxfId="349" priority="145">
      <formula>($U$23="No")</formula>
    </cfRule>
  </conditionalFormatting>
  <conditionalFormatting sqref="Z27:Z30">
    <cfRule type="expression" dxfId="348" priority="144">
      <formula>($U$19="複合酸化物")</formula>
    </cfRule>
  </conditionalFormatting>
  <conditionalFormatting sqref="P15:R18">
    <cfRule type="expression" dxfId="347" priority="143">
      <formula xml:space="preserve"> IF(LEN(P15),MOD(P15,1)= 0, "")</formula>
    </cfRule>
  </conditionalFormatting>
  <conditionalFormatting sqref="P19:R22">
    <cfRule type="expression" dxfId="346" priority="142">
      <formula xml:space="preserve"> IF(LEN(P19),MOD(P19,1)= 0, "")</formula>
    </cfRule>
  </conditionalFormatting>
  <conditionalFormatting sqref="P23:R34">
    <cfRule type="expression" dxfId="345" priority="141">
      <formula xml:space="preserve"> IF(LEN(P23),MOD(P23,1)= 0, "")</formula>
    </cfRule>
  </conditionalFormatting>
  <conditionalFormatting sqref="P35:R74">
    <cfRule type="expression" dxfId="344" priority="140">
      <formula xml:space="preserve"> IF(LEN(P35),MOD(P35,1)= 0, "")</formula>
    </cfRule>
  </conditionalFormatting>
  <conditionalFormatting sqref="X15">
    <cfRule type="expression" dxfId="343" priority="139">
      <formula xml:space="preserve"> IF(LEN(X15),MOD(X15,1)= 0, "")</formula>
    </cfRule>
  </conditionalFormatting>
  <conditionalFormatting sqref="X16">
    <cfRule type="expression" dxfId="342" priority="138">
      <formula xml:space="preserve"> IF(LEN(X16),MOD(X16,1)= 0, "")</formula>
    </cfRule>
  </conditionalFormatting>
  <conditionalFormatting sqref="X17">
    <cfRule type="expression" dxfId="341" priority="137">
      <formula xml:space="preserve"> IF(LEN(X17),MOD(X17,1)= 0, "")</formula>
    </cfRule>
  </conditionalFormatting>
  <conditionalFormatting sqref="X18">
    <cfRule type="expression" dxfId="340" priority="136">
      <formula xml:space="preserve"> IF(LEN(X18),MOD(X18,1)= 0, "")</formula>
    </cfRule>
  </conditionalFormatting>
  <conditionalFormatting sqref="X19">
    <cfRule type="expression" dxfId="339" priority="135">
      <formula xml:space="preserve"> IF(LEN(X19),MOD(X19,1)= 0, "")</formula>
    </cfRule>
  </conditionalFormatting>
  <conditionalFormatting sqref="X20">
    <cfRule type="expression" dxfId="338" priority="134">
      <formula xml:space="preserve"> IF(LEN(X20),MOD(X20,1)= 0, "")</formula>
    </cfRule>
  </conditionalFormatting>
  <conditionalFormatting sqref="X21">
    <cfRule type="expression" dxfId="337" priority="133">
      <formula xml:space="preserve"> IF(LEN(X21),MOD(X21,1)= 0, "")</formula>
    </cfRule>
  </conditionalFormatting>
  <conditionalFormatting sqref="X22">
    <cfRule type="expression" dxfId="336" priority="132">
      <formula xml:space="preserve"> IF(LEN(X22),MOD(X22,1)= 0, "")</formula>
    </cfRule>
  </conditionalFormatting>
  <conditionalFormatting sqref="X23">
    <cfRule type="expression" dxfId="335" priority="131">
      <formula xml:space="preserve"> IF(LEN(X23),MOD(X23,1)= 0, "")</formula>
    </cfRule>
  </conditionalFormatting>
  <conditionalFormatting sqref="X24">
    <cfRule type="expression" dxfId="334" priority="130">
      <formula xml:space="preserve"> IF(LEN(X24),MOD(X24,1)= 0, "")</formula>
    </cfRule>
  </conditionalFormatting>
  <conditionalFormatting sqref="X25">
    <cfRule type="expression" dxfId="333" priority="129">
      <formula xml:space="preserve"> IF(LEN(X25),MOD(X25,1)= 0, "")</formula>
    </cfRule>
  </conditionalFormatting>
  <conditionalFormatting sqref="X26">
    <cfRule type="expression" dxfId="332" priority="128">
      <formula xml:space="preserve"> IF(LEN(X26),MOD(X26,1)= 0, "")</formula>
    </cfRule>
  </conditionalFormatting>
  <conditionalFormatting sqref="X27">
    <cfRule type="expression" dxfId="331" priority="127">
      <formula xml:space="preserve"> IF(LEN(X27),MOD(X27,1)= 0, "")</formula>
    </cfRule>
  </conditionalFormatting>
  <conditionalFormatting sqref="X28">
    <cfRule type="expression" dxfId="330" priority="126">
      <formula xml:space="preserve"> IF(LEN(X28),MOD(X28,1)= 0, "")</formula>
    </cfRule>
  </conditionalFormatting>
  <conditionalFormatting sqref="X29">
    <cfRule type="expression" dxfId="329" priority="125">
      <formula xml:space="preserve"> IF(LEN(X29),MOD(X29,1)= 0, "")</formula>
    </cfRule>
  </conditionalFormatting>
  <conditionalFormatting sqref="X30">
    <cfRule type="expression" dxfId="328" priority="124">
      <formula xml:space="preserve"> IF(LEN(X30),MOD(X30,1)= 0, "")</formula>
    </cfRule>
  </conditionalFormatting>
  <conditionalFormatting sqref="X31">
    <cfRule type="expression" dxfId="327" priority="123">
      <formula xml:space="preserve"> IF(LEN(X31),MOD(X31,1)= 0, "")</formula>
    </cfRule>
  </conditionalFormatting>
  <conditionalFormatting sqref="X32">
    <cfRule type="expression" dxfId="326" priority="122">
      <formula xml:space="preserve"> IF(LEN(X32),MOD(X32,1)= 0, "")</formula>
    </cfRule>
  </conditionalFormatting>
  <conditionalFormatting sqref="X33">
    <cfRule type="expression" dxfId="325" priority="121">
      <formula xml:space="preserve"> IF(LEN(X33),MOD(X33,1)= 0, "")</formula>
    </cfRule>
  </conditionalFormatting>
  <conditionalFormatting sqref="X34">
    <cfRule type="expression" dxfId="324" priority="120">
      <formula xml:space="preserve"> IF(LEN(X34),MOD(X34,1)= 0, "")</formula>
    </cfRule>
  </conditionalFormatting>
  <conditionalFormatting sqref="X35">
    <cfRule type="expression" dxfId="323" priority="119">
      <formula xml:space="preserve"> IF(LEN(X35),MOD(X35,1)= 0, "")</formula>
    </cfRule>
  </conditionalFormatting>
  <conditionalFormatting sqref="X36">
    <cfRule type="expression" dxfId="322" priority="118">
      <formula xml:space="preserve"> IF(LEN(X36),MOD(X36,1)= 0, "")</formula>
    </cfRule>
  </conditionalFormatting>
  <conditionalFormatting sqref="X37">
    <cfRule type="expression" dxfId="321" priority="117">
      <formula xml:space="preserve"> IF(LEN(X37),MOD(X37,1)= 0, "")</formula>
    </cfRule>
  </conditionalFormatting>
  <conditionalFormatting sqref="X38">
    <cfRule type="expression" dxfId="320" priority="116">
      <formula xml:space="preserve"> IF(LEN(X38),MOD(X38,1)= 0, "")</formula>
    </cfRule>
  </conditionalFormatting>
  <conditionalFormatting sqref="X39">
    <cfRule type="expression" dxfId="319" priority="115">
      <formula xml:space="preserve"> IF(LEN(X39),MOD(X39,1)= 0, "")</formula>
    </cfRule>
  </conditionalFormatting>
  <conditionalFormatting sqref="X40">
    <cfRule type="expression" dxfId="318" priority="114">
      <formula xml:space="preserve"> IF(LEN(X40),MOD(X40,1)= 0, "")</formula>
    </cfRule>
  </conditionalFormatting>
  <conditionalFormatting sqref="X41">
    <cfRule type="expression" dxfId="317" priority="113">
      <formula xml:space="preserve"> IF(LEN(X41),MOD(X41,1)= 0, "")</formula>
    </cfRule>
  </conditionalFormatting>
  <conditionalFormatting sqref="X42">
    <cfRule type="expression" dxfId="316" priority="112">
      <formula xml:space="preserve"> IF(LEN(X42),MOD(X42,1)= 0, "")</formula>
    </cfRule>
  </conditionalFormatting>
  <conditionalFormatting sqref="X43">
    <cfRule type="expression" dxfId="315" priority="111">
      <formula xml:space="preserve"> IF(LEN(X43),MOD(X43,1)= 0, "")</formula>
    </cfRule>
  </conditionalFormatting>
  <conditionalFormatting sqref="X44">
    <cfRule type="expression" dxfId="314" priority="110">
      <formula xml:space="preserve"> IF(LEN(X44),MOD(X44,1)= 0, "")</formula>
    </cfRule>
  </conditionalFormatting>
  <conditionalFormatting sqref="X45">
    <cfRule type="expression" dxfId="313" priority="109">
      <formula xml:space="preserve"> IF(LEN(X45),MOD(X45,1)= 0, "")</formula>
    </cfRule>
  </conditionalFormatting>
  <conditionalFormatting sqref="X46">
    <cfRule type="expression" dxfId="312" priority="108">
      <formula xml:space="preserve"> IF(LEN(X46),MOD(X46,1)= 0, "")</formula>
    </cfRule>
  </conditionalFormatting>
  <conditionalFormatting sqref="X47">
    <cfRule type="expression" dxfId="311" priority="107">
      <formula xml:space="preserve"> IF(LEN(X47),MOD(X47,1)= 0, "")</formula>
    </cfRule>
  </conditionalFormatting>
  <conditionalFormatting sqref="X48">
    <cfRule type="expression" dxfId="310" priority="106">
      <formula xml:space="preserve"> IF(LEN(X48),MOD(X48,1)= 0, "")</formula>
    </cfRule>
  </conditionalFormatting>
  <conditionalFormatting sqref="X49">
    <cfRule type="expression" dxfId="309" priority="105">
      <formula xml:space="preserve"> IF(LEN(X49),MOD(X49,1)= 0, "")</formula>
    </cfRule>
  </conditionalFormatting>
  <conditionalFormatting sqref="X50">
    <cfRule type="expression" dxfId="308" priority="104">
      <formula xml:space="preserve"> IF(LEN(X50),MOD(X50,1)= 0, "")</formula>
    </cfRule>
  </conditionalFormatting>
  <conditionalFormatting sqref="X51">
    <cfRule type="expression" dxfId="307" priority="103">
      <formula xml:space="preserve"> IF(LEN(X51),MOD(X51,1)= 0, "")</formula>
    </cfRule>
  </conditionalFormatting>
  <conditionalFormatting sqref="X52">
    <cfRule type="expression" dxfId="306" priority="102">
      <formula xml:space="preserve"> IF(LEN(X52),MOD(X52,1)= 0, "")</formula>
    </cfRule>
  </conditionalFormatting>
  <conditionalFormatting sqref="X53">
    <cfRule type="expression" dxfId="305" priority="101">
      <formula xml:space="preserve"> IF(LEN(X53),MOD(X53,1)= 0, "")</formula>
    </cfRule>
  </conditionalFormatting>
  <conditionalFormatting sqref="X54">
    <cfRule type="expression" dxfId="304" priority="100">
      <formula xml:space="preserve"> IF(LEN(X54),MOD(X54,1)= 0, "")</formula>
    </cfRule>
  </conditionalFormatting>
  <conditionalFormatting sqref="X55">
    <cfRule type="expression" dxfId="303" priority="99">
      <formula xml:space="preserve"> IF(LEN(X55),MOD(X55,1)= 0, "")</formula>
    </cfRule>
  </conditionalFormatting>
  <conditionalFormatting sqref="X56">
    <cfRule type="expression" dxfId="302" priority="98">
      <formula xml:space="preserve"> IF(LEN(X56),MOD(X56,1)= 0, "")</formula>
    </cfRule>
  </conditionalFormatting>
  <conditionalFormatting sqref="X57">
    <cfRule type="expression" dxfId="301" priority="97">
      <formula xml:space="preserve"> IF(LEN(X57),MOD(X57,1)= 0, "")</formula>
    </cfRule>
  </conditionalFormatting>
  <conditionalFormatting sqref="X58">
    <cfRule type="expression" dxfId="300" priority="96">
      <formula xml:space="preserve"> IF(LEN(X58),MOD(X58,1)= 0, "")</formula>
    </cfRule>
  </conditionalFormatting>
  <conditionalFormatting sqref="X59">
    <cfRule type="expression" dxfId="299" priority="95">
      <formula xml:space="preserve"> IF(LEN(X59),MOD(X59,1)= 0, "")</formula>
    </cfRule>
  </conditionalFormatting>
  <conditionalFormatting sqref="X60">
    <cfRule type="expression" dxfId="298" priority="94">
      <formula xml:space="preserve"> IF(LEN(X60),MOD(X60,1)= 0, "")</formula>
    </cfRule>
  </conditionalFormatting>
  <conditionalFormatting sqref="X61">
    <cfRule type="expression" dxfId="297" priority="93">
      <formula xml:space="preserve"> IF(LEN(X61),MOD(X61,1)= 0, "")</formula>
    </cfRule>
  </conditionalFormatting>
  <conditionalFormatting sqref="X62">
    <cfRule type="expression" dxfId="296" priority="92">
      <formula xml:space="preserve"> IF(LEN(X62),MOD(X62,1)= 0, "")</formula>
    </cfRule>
  </conditionalFormatting>
  <conditionalFormatting sqref="X63">
    <cfRule type="expression" dxfId="295" priority="91">
      <formula xml:space="preserve"> IF(LEN(X63),MOD(X63,1)= 0, "")</formula>
    </cfRule>
  </conditionalFormatting>
  <conditionalFormatting sqref="X64">
    <cfRule type="expression" dxfId="294" priority="90">
      <formula xml:space="preserve"> IF(LEN(X64),MOD(X64,1)= 0, "")</formula>
    </cfRule>
  </conditionalFormatting>
  <conditionalFormatting sqref="X65">
    <cfRule type="expression" dxfId="293" priority="89">
      <formula xml:space="preserve"> IF(LEN(X65),MOD(X65,1)= 0, "")</formula>
    </cfRule>
  </conditionalFormatting>
  <conditionalFormatting sqref="X66">
    <cfRule type="expression" dxfId="292" priority="88">
      <formula xml:space="preserve"> IF(LEN(X66),MOD(X66,1)= 0, "")</formula>
    </cfRule>
  </conditionalFormatting>
  <conditionalFormatting sqref="X67">
    <cfRule type="expression" dxfId="291" priority="87">
      <formula xml:space="preserve"> IF(LEN(X67),MOD(X67,1)= 0, "")</formula>
    </cfRule>
  </conditionalFormatting>
  <conditionalFormatting sqref="X68">
    <cfRule type="expression" dxfId="290" priority="86">
      <formula xml:space="preserve"> IF(LEN(X68),MOD(X68,1)= 0, "")</formula>
    </cfRule>
  </conditionalFormatting>
  <conditionalFormatting sqref="X69">
    <cfRule type="expression" dxfId="289" priority="85">
      <formula xml:space="preserve"> IF(LEN(X69),MOD(X69,1)= 0, "")</formula>
    </cfRule>
  </conditionalFormatting>
  <conditionalFormatting sqref="X70">
    <cfRule type="expression" dxfId="288" priority="84">
      <formula xml:space="preserve"> IF(LEN(X70),MOD(X70,1)= 0, "")</formula>
    </cfRule>
  </conditionalFormatting>
  <conditionalFormatting sqref="X71">
    <cfRule type="expression" dxfId="287" priority="83">
      <formula xml:space="preserve"> IF(LEN(X71),MOD(X71,1)= 0, "")</formula>
    </cfRule>
  </conditionalFormatting>
  <conditionalFormatting sqref="X72">
    <cfRule type="expression" dxfId="286" priority="82">
      <formula xml:space="preserve"> IF(LEN(X72),MOD(X72,1)= 0, "")</formula>
    </cfRule>
  </conditionalFormatting>
  <conditionalFormatting sqref="X73">
    <cfRule type="expression" dxfId="285" priority="81">
      <formula xml:space="preserve"> IF(LEN(X73),MOD(X73,1)= 0, "")</formula>
    </cfRule>
  </conditionalFormatting>
  <conditionalFormatting sqref="X74">
    <cfRule type="expression" dxfId="284" priority="80">
      <formula xml:space="preserve"> IF(LEN(X74),MOD(X74,1)= 0, "")</formula>
    </cfRule>
  </conditionalFormatting>
  <conditionalFormatting sqref="AE23:AE74">
    <cfRule type="expression" dxfId="283" priority="79">
      <formula>($U$19="複合酸化物")</formula>
    </cfRule>
  </conditionalFormatting>
  <conditionalFormatting sqref="AQ23:AR74">
    <cfRule type="expression" dxfId="282" priority="78">
      <formula>($U$19="複合酸化物")</formula>
    </cfRule>
  </conditionalFormatting>
  <conditionalFormatting sqref="C15:E18">
    <cfRule type="expression" dxfId="281" priority="77">
      <formula>(BW16&lt;&gt;100)</formula>
    </cfRule>
  </conditionalFormatting>
  <conditionalFormatting sqref="C19:E22">
    <cfRule type="expression" dxfId="280" priority="76">
      <formula>(BW20&lt;&gt;100)</formula>
    </cfRule>
  </conditionalFormatting>
  <conditionalFormatting sqref="C23:E26">
    <cfRule type="expression" dxfId="279" priority="75">
      <formula>(BW24&lt;&gt;100)</formula>
    </cfRule>
  </conditionalFormatting>
  <conditionalFormatting sqref="C27:E30">
    <cfRule type="expression" dxfId="278" priority="74">
      <formula>(BW28&lt;&gt;100)</formula>
    </cfRule>
  </conditionalFormatting>
  <conditionalFormatting sqref="C31:E34">
    <cfRule type="expression" dxfId="277" priority="73">
      <formula>(BW32&lt;&gt;100)</formula>
    </cfRule>
  </conditionalFormatting>
  <conditionalFormatting sqref="C35:E38">
    <cfRule type="expression" dxfId="276" priority="72">
      <formula>(BW36&lt;&gt;100)</formula>
    </cfRule>
  </conditionalFormatting>
  <conditionalFormatting sqref="C39:E42">
    <cfRule type="expression" dxfId="275" priority="71">
      <formula>(BW40&lt;&gt;100)</formula>
    </cfRule>
  </conditionalFormatting>
  <conditionalFormatting sqref="C43:E46">
    <cfRule type="expression" dxfId="274" priority="70">
      <formula>(BW44&lt;&gt;100)</formula>
    </cfRule>
  </conditionalFormatting>
  <conditionalFormatting sqref="C47:E50">
    <cfRule type="expression" dxfId="273" priority="69">
      <formula>(BW48&lt;&gt;100)</formula>
    </cfRule>
  </conditionalFormatting>
  <conditionalFormatting sqref="C51:E54">
    <cfRule type="expression" dxfId="272" priority="68">
      <formula>(BW52&lt;&gt;100)</formula>
    </cfRule>
  </conditionalFormatting>
  <conditionalFormatting sqref="C55:E58">
    <cfRule type="expression" dxfId="271" priority="67">
      <formula>(BW56&lt;&gt;100)</formula>
    </cfRule>
  </conditionalFormatting>
  <conditionalFormatting sqref="C59:E62">
    <cfRule type="expression" dxfId="270" priority="66">
      <formula>(BW60&lt;&gt;100)</formula>
    </cfRule>
  </conditionalFormatting>
  <conditionalFormatting sqref="C63:E66">
    <cfRule type="expression" dxfId="269" priority="65">
      <formula>(BW64&lt;&gt;100)</formula>
    </cfRule>
  </conditionalFormatting>
  <conditionalFormatting sqref="C67:E70">
    <cfRule type="expression" dxfId="268" priority="64">
      <formula>(BW68&lt;&gt;100)</formula>
    </cfRule>
  </conditionalFormatting>
  <conditionalFormatting sqref="C71:E74">
    <cfRule type="expression" dxfId="267" priority="63">
      <formula>(BW72&lt;&gt;100)</formula>
    </cfRule>
  </conditionalFormatting>
  <conditionalFormatting sqref="AH19:AH22">
    <cfRule type="expression" dxfId="266" priority="62">
      <formula>($U$19="複合酸化物")</formula>
    </cfRule>
  </conditionalFormatting>
  <conditionalFormatting sqref="AI19:AI22">
    <cfRule type="expression" dxfId="265" priority="61">
      <formula>($U$19="複合酸化物")</formula>
    </cfRule>
  </conditionalFormatting>
  <conditionalFormatting sqref="AS15">
    <cfRule type="expression" dxfId="264" priority="60">
      <formula xml:space="preserve"> IF(LEN(AS15),MOD(AS15,1)= 0, "")</formula>
    </cfRule>
  </conditionalFormatting>
  <conditionalFormatting sqref="AS16">
    <cfRule type="expression" dxfId="263" priority="59">
      <formula xml:space="preserve"> IF(LEN(AS16),MOD(AS16,1)= 0, "")</formula>
    </cfRule>
  </conditionalFormatting>
  <conditionalFormatting sqref="AS17">
    <cfRule type="expression" dxfId="262" priority="58">
      <formula xml:space="preserve"> IF(LEN(AS17),MOD(AS17,1)= 0, "")</formula>
    </cfRule>
  </conditionalFormatting>
  <conditionalFormatting sqref="AS18">
    <cfRule type="expression" dxfId="261" priority="57">
      <formula xml:space="preserve"> IF(LEN(AS18),MOD(AS18,1)= 0, "")</formula>
    </cfRule>
  </conditionalFormatting>
  <conditionalFormatting sqref="AS19">
    <cfRule type="expression" dxfId="260" priority="56">
      <formula xml:space="preserve"> IF(LEN(AS19),MOD(AS19,1)= 0, "")</formula>
    </cfRule>
  </conditionalFormatting>
  <conditionalFormatting sqref="AS20">
    <cfRule type="expression" dxfId="259" priority="55">
      <formula xml:space="preserve"> IF(LEN(AS20),MOD(AS20,1)= 0, "")</formula>
    </cfRule>
  </conditionalFormatting>
  <conditionalFormatting sqref="AS21">
    <cfRule type="expression" dxfId="258" priority="54">
      <formula xml:space="preserve"> IF(LEN(AS21),MOD(AS21,1)= 0, "")</formula>
    </cfRule>
  </conditionalFormatting>
  <conditionalFormatting sqref="AS22">
    <cfRule type="expression" dxfId="257" priority="53">
      <formula xml:space="preserve"> IF(LEN(AS22),MOD(AS22,1)= 0, "")</formula>
    </cfRule>
  </conditionalFormatting>
  <conditionalFormatting sqref="AS23">
    <cfRule type="expression" dxfId="256" priority="52">
      <formula xml:space="preserve"> IF(LEN(AS23),MOD(AS23,1)= 0, "")</formula>
    </cfRule>
  </conditionalFormatting>
  <conditionalFormatting sqref="AS24">
    <cfRule type="expression" dxfId="255" priority="51">
      <formula xml:space="preserve"> IF(LEN(AS24),MOD(AS24,1)= 0, "")</formula>
    </cfRule>
  </conditionalFormatting>
  <conditionalFormatting sqref="AS25">
    <cfRule type="expression" dxfId="254" priority="50">
      <formula xml:space="preserve"> IF(LEN(AS25),MOD(AS25,1)= 0, "")</formula>
    </cfRule>
  </conditionalFormatting>
  <conditionalFormatting sqref="AS26">
    <cfRule type="expression" dxfId="253" priority="49">
      <formula xml:space="preserve"> IF(LEN(AS26),MOD(AS26,1)= 0, "")</formula>
    </cfRule>
  </conditionalFormatting>
  <conditionalFormatting sqref="AS27">
    <cfRule type="expression" dxfId="252" priority="48">
      <formula xml:space="preserve"> IF(LEN(AS27),MOD(AS27,1)= 0, "")</formula>
    </cfRule>
  </conditionalFormatting>
  <conditionalFormatting sqref="AS28">
    <cfRule type="expression" dxfId="251" priority="47">
      <formula xml:space="preserve"> IF(LEN(AS28),MOD(AS28,1)= 0, "")</formula>
    </cfRule>
  </conditionalFormatting>
  <conditionalFormatting sqref="AS29">
    <cfRule type="expression" dxfId="250" priority="46">
      <formula xml:space="preserve"> IF(LEN(AS29),MOD(AS29,1)= 0, "")</formula>
    </cfRule>
  </conditionalFormatting>
  <conditionalFormatting sqref="AS30">
    <cfRule type="expression" dxfId="249" priority="45">
      <formula xml:space="preserve"> IF(LEN(AS30),MOD(AS30,1)= 0, "")</formula>
    </cfRule>
  </conditionalFormatting>
  <conditionalFormatting sqref="AS31">
    <cfRule type="expression" dxfId="248" priority="44">
      <formula xml:space="preserve"> IF(LEN(AS31),MOD(AS31,1)= 0, "")</formula>
    </cfRule>
  </conditionalFormatting>
  <conditionalFormatting sqref="AS32">
    <cfRule type="expression" dxfId="247" priority="43">
      <formula xml:space="preserve"> IF(LEN(AS32),MOD(AS32,1)= 0, "")</formula>
    </cfRule>
  </conditionalFormatting>
  <conditionalFormatting sqref="AS33">
    <cfRule type="expression" dxfId="246" priority="42">
      <formula xml:space="preserve"> IF(LEN(AS33),MOD(AS33,1)= 0, "")</formula>
    </cfRule>
  </conditionalFormatting>
  <conditionalFormatting sqref="AS34">
    <cfRule type="expression" dxfId="245" priority="41">
      <formula xml:space="preserve"> IF(LEN(AS34),MOD(AS34,1)= 0, "")</formula>
    </cfRule>
  </conditionalFormatting>
  <conditionalFormatting sqref="AS35">
    <cfRule type="expression" dxfId="244" priority="40">
      <formula xml:space="preserve"> IF(LEN(AS35),MOD(AS35,1)= 0, "")</formula>
    </cfRule>
  </conditionalFormatting>
  <conditionalFormatting sqref="AS36">
    <cfRule type="expression" dxfId="243" priority="39">
      <formula xml:space="preserve"> IF(LEN(AS36),MOD(AS36,1)= 0, "")</formula>
    </cfRule>
  </conditionalFormatting>
  <conditionalFormatting sqref="AS37">
    <cfRule type="expression" dxfId="242" priority="38">
      <formula xml:space="preserve"> IF(LEN(AS37),MOD(AS37,1)= 0, "")</formula>
    </cfRule>
  </conditionalFormatting>
  <conditionalFormatting sqref="AS38">
    <cfRule type="expression" dxfId="241" priority="37">
      <formula xml:space="preserve"> IF(LEN(AS38),MOD(AS38,1)= 0, "")</formula>
    </cfRule>
  </conditionalFormatting>
  <conditionalFormatting sqref="AS39">
    <cfRule type="expression" dxfId="240" priority="36">
      <formula xml:space="preserve"> IF(LEN(AS39),MOD(AS39,1)= 0, "")</formula>
    </cfRule>
  </conditionalFormatting>
  <conditionalFormatting sqref="AS40">
    <cfRule type="expression" dxfId="239" priority="35">
      <formula xml:space="preserve"> IF(LEN(AS40),MOD(AS40,1)= 0, "")</formula>
    </cfRule>
  </conditionalFormatting>
  <conditionalFormatting sqref="AS41">
    <cfRule type="expression" dxfId="238" priority="34">
      <formula xml:space="preserve"> IF(LEN(AS41),MOD(AS41,1)= 0, "")</formula>
    </cfRule>
  </conditionalFormatting>
  <conditionalFormatting sqref="AS42">
    <cfRule type="expression" dxfId="237" priority="33">
      <formula xml:space="preserve"> IF(LEN(AS42),MOD(AS42,1)= 0, "")</formula>
    </cfRule>
  </conditionalFormatting>
  <conditionalFormatting sqref="AS43">
    <cfRule type="expression" dxfId="236" priority="32">
      <formula xml:space="preserve"> IF(LEN(AS43),MOD(AS43,1)= 0, "")</formula>
    </cfRule>
  </conditionalFormatting>
  <conditionalFormatting sqref="AS44">
    <cfRule type="expression" dxfId="235" priority="31">
      <formula xml:space="preserve"> IF(LEN(AS44),MOD(AS44,1)= 0, "")</formula>
    </cfRule>
  </conditionalFormatting>
  <conditionalFormatting sqref="AS45">
    <cfRule type="expression" dxfId="234" priority="30">
      <formula xml:space="preserve"> IF(LEN(AS45),MOD(AS45,1)= 0, "")</formula>
    </cfRule>
  </conditionalFormatting>
  <conditionalFormatting sqref="AS46">
    <cfRule type="expression" dxfId="233" priority="29">
      <formula xml:space="preserve"> IF(LEN(AS46),MOD(AS46,1)= 0, "")</formula>
    </cfRule>
  </conditionalFormatting>
  <conditionalFormatting sqref="AS47">
    <cfRule type="expression" dxfId="232" priority="28">
      <formula xml:space="preserve"> IF(LEN(AS47),MOD(AS47,1)= 0, "")</formula>
    </cfRule>
  </conditionalFormatting>
  <conditionalFormatting sqref="AS48">
    <cfRule type="expression" dxfId="231" priority="27">
      <formula xml:space="preserve"> IF(LEN(AS48),MOD(AS48,1)= 0, "")</formula>
    </cfRule>
  </conditionalFormatting>
  <conditionalFormatting sqref="AS49">
    <cfRule type="expression" dxfId="230" priority="26">
      <formula xml:space="preserve"> IF(LEN(AS49),MOD(AS49,1)= 0, "")</formula>
    </cfRule>
  </conditionalFormatting>
  <conditionalFormatting sqref="AS50">
    <cfRule type="expression" dxfId="229" priority="25">
      <formula xml:space="preserve"> IF(LEN(AS50),MOD(AS50,1)= 0, "")</formula>
    </cfRule>
  </conditionalFormatting>
  <conditionalFormatting sqref="AS51">
    <cfRule type="expression" dxfId="228" priority="24">
      <formula xml:space="preserve"> IF(LEN(AS51),MOD(AS51,1)= 0, "")</formula>
    </cfRule>
  </conditionalFormatting>
  <conditionalFormatting sqref="AS52">
    <cfRule type="expression" dxfId="227" priority="23">
      <formula xml:space="preserve"> IF(LEN(AS52),MOD(AS52,1)= 0, "")</formula>
    </cfRule>
  </conditionalFormatting>
  <conditionalFormatting sqref="AS53">
    <cfRule type="expression" dxfId="226" priority="22">
      <formula xml:space="preserve"> IF(LEN(AS53),MOD(AS53,1)= 0, "")</formula>
    </cfRule>
  </conditionalFormatting>
  <conditionalFormatting sqref="AS54">
    <cfRule type="expression" dxfId="225" priority="21">
      <formula xml:space="preserve"> IF(LEN(AS54),MOD(AS54,1)= 0, "")</formula>
    </cfRule>
  </conditionalFormatting>
  <conditionalFormatting sqref="AS55">
    <cfRule type="expression" dxfId="224" priority="20">
      <formula xml:space="preserve"> IF(LEN(AS55),MOD(AS55,1)= 0, "")</formula>
    </cfRule>
  </conditionalFormatting>
  <conditionalFormatting sqref="AS56">
    <cfRule type="expression" dxfId="223" priority="19">
      <formula xml:space="preserve"> IF(LEN(AS56),MOD(AS56,1)= 0, "")</formula>
    </cfRule>
  </conditionalFormatting>
  <conditionalFormatting sqref="AS57">
    <cfRule type="expression" dxfId="222" priority="18">
      <formula xml:space="preserve"> IF(LEN(AS57),MOD(AS57,1)= 0, "")</formula>
    </cfRule>
  </conditionalFormatting>
  <conditionalFormatting sqref="AS58">
    <cfRule type="expression" dxfId="221" priority="17">
      <formula xml:space="preserve"> IF(LEN(AS58),MOD(AS58,1)= 0, "")</formula>
    </cfRule>
  </conditionalFormatting>
  <conditionalFormatting sqref="AS59">
    <cfRule type="expression" dxfId="220" priority="16">
      <formula xml:space="preserve"> IF(LEN(AS59),MOD(AS59,1)= 0, "")</formula>
    </cfRule>
  </conditionalFormatting>
  <conditionalFormatting sqref="AS60">
    <cfRule type="expression" dxfId="219" priority="15">
      <formula xml:space="preserve"> IF(LEN(AS60),MOD(AS60,1)= 0, "")</formula>
    </cfRule>
  </conditionalFormatting>
  <conditionalFormatting sqref="AS61">
    <cfRule type="expression" dxfId="218" priority="14">
      <formula xml:space="preserve"> IF(LEN(AS61),MOD(AS61,1)= 0, "")</formula>
    </cfRule>
  </conditionalFormatting>
  <conditionalFormatting sqref="AS62">
    <cfRule type="expression" dxfId="217" priority="13">
      <formula xml:space="preserve"> IF(LEN(AS62),MOD(AS62,1)= 0, "")</formula>
    </cfRule>
  </conditionalFormatting>
  <conditionalFormatting sqref="AS63">
    <cfRule type="expression" dxfId="216" priority="12">
      <formula xml:space="preserve"> IF(LEN(AS63),MOD(AS63,1)= 0, "")</formula>
    </cfRule>
  </conditionalFormatting>
  <conditionalFormatting sqref="AS64">
    <cfRule type="expression" dxfId="215" priority="11">
      <formula xml:space="preserve"> IF(LEN(AS64),MOD(AS64,1)= 0, "")</formula>
    </cfRule>
  </conditionalFormatting>
  <conditionalFormatting sqref="AS65">
    <cfRule type="expression" dxfId="214" priority="10">
      <formula xml:space="preserve"> IF(LEN(AS65),MOD(AS65,1)= 0, "")</formula>
    </cfRule>
  </conditionalFormatting>
  <conditionalFormatting sqref="AS66">
    <cfRule type="expression" dxfId="213" priority="9">
      <formula xml:space="preserve"> IF(LEN(AS66),MOD(AS66,1)= 0, "")</formula>
    </cfRule>
  </conditionalFormatting>
  <conditionalFormatting sqref="AS67">
    <cfRule type="expression" dxfId="212" priority="8">
      <formula xml:space="preserve"> IF(LEN(AS67),MOD(AS67,1)= 0, "")</formula>
    </cfRule>
  </conditionalFormatting>
  <conditionalFormatting sqref="AS68">
    <cfRule type="expression" dxfId="211" priority="7">
      <formula xml:space="preserve"> IF(LEN(AS68),MOD(AS68,1)= 0, "")</formula>
    </cfRule>
  </conditionalFormatting>
  <conditionalFormatting sqref="AS69">
    <cfRule type="expression" dxfId="210" priority="6">
      <formula xml:space="preserve"> IF(LEN(AS69),MOD(AS69,1)= 0, "")</formula>
    </cfRule>
  </conditionalFormatting>
  <conditionalFormatting sqref="AS70">
    <cfRule type="expression" dxfId="209" priority="5">
      <formula xml:space="preserve"> IF(LEN(AS70),MOD(AS70,1)= 0, "")</formula>
    </cfRule>
  </conditionalFormatting>
  <conditionalFormatting sqref="AS71">
    <cfRule type="expression" dxfId="208" priority="4">
      <formula xml:space="preserve"> IF(LEN(AS71),MOD(AS71,1)= 0, "")</formula>
    </cfRule>
  </conditionalFormatting>
  <conditionalFormatting sqref="AS72">
    <cfRule type="expression" dxfId="207" priority="3">
      <formula xml:space="preserve"> IF(LEN(AS72),MOD(AS72,1)= 0, "")</formula>
    </cfRule>
  </conditionalFormatting>
  <conditionalFormatting sqref="AS73">
    <cfRule type="expression" dxfId="206" priority="2">
      <formula xml:space="preserve"> IF(LEN(AS73),MOD(AS73,1)= 0, "")</formula>
    </cfRule>
  </conditionalFormatting>
  <conditionalFormatting sqref="AS74">
    <cfRule type="expression" dxfId="205" priority="1">
      <formula xml:space="preserve"> IF(LEN(AS74),MOD(AS74,1)= 0, "")</formula>
    </cfRule>
  </conditionalFormatting>
  <dataValidations count="10">
    <dataValidation type="list" allowBlank="1" showInputMessage="1" showErrorMessage="1" sqref="S15:T15 S23:T23 S27:T27 S31:T31 S35:T35 S39:T39 S43:T43 S47:T47 S51:T51 S55:T55 S59:T59 S63:T63 S67:T67 S71:T71 S19:T19" xr:uid="{73425A25-5DF8-4106-B1EB-7E833F750AC6}">
      <formula1>"Impurity"</formula1>
    </dataValidation>
    <dataValidation type="list" allowBlank="1" showInputMessage="1" showErrorMessage="1" sqref="AD15:AD74 U15:V74 AF15:AF74 AK15:AN74" xr:uid="{33925DAA-96B4-45EF-B4EF-9CC25BD7C2FD}">
      <formula1>"Yes,No"</formula1>
    </dataValidation>
    <dataValidation type="list" allowBlank="1" showInputMessage="1" showErrorMessage="1" sqref="AT15:AT74" xr:uid="{20C7CA65-9678-4757-A167-B69EF2A6A6AA}">
      <formula1>"No,Specific poisonous substance,Poisonous substance,Hazardous substance"</formula1>
    </dataValidation>
    <dataValidation type="list" allowBlank="1" showInputMessage="1" showErrorMessage="1" sqref="Y15:Y74" xr:uid="{0CCC76EC-DABD-4BE7-8412-D69C1C1B27C1}">
      <formula1>$Y$88:$Y$95</formula1>
    </dataValidation>
    <dataValidation type="list" allowBlank="1" showInputMessage="1" showErrorMessage="1" sqref="AA15:AA74" xr:uid="{FD03848C-5A53-4C12-8EDD-56175F4FF07F}">
      <formula1>$AA$88:$AA$93</formula1>
    </dataValidation>
    <dataValidation type="list" allowBlank="1" showInputMessage="1" showErrorMessage="1" sqref="AP15:AP74" xr:uid="{BA8C5DCA-CAAD-4C38-B502-4E7A96FC9104}">
      <formula1>"No,Specific Class I Designated Chemical Substances,Class I Designated Chemical Substances,Class II Designated Chemical Substances"</formula1>
    </dataValidation>
    <dataValidation type="list" allowBlank="1" showInputMessage="1" showErrorMessage="1" sqref="AJ15:AJ74" xr:uid="{A3A044E5-9D02-46F7-9B85-C41DBA81940B}">
      <formula1>"No,I Class Organic Solvents,II Class Organic Solvents,III Class Organic Solvents"</formula1>
    </dataValidation>
    <dataValidation type="list" allowBlank="1" showInputMessage="1" showErrorMessage="1" sqref="AB15:AB74" xr:uid="{DE961802-2F00-4398-9D95-10B563A7C8E1}">
      <formula1>$AB$88:$AB$92</formula1>
    </dataValidation>
    <dataValidation type="list" allowBlank="1" showInputMessage="1" showErrorMessage="1" sqref="AH15:AH74" xr:uid="{D001307B-518D-4C9F-9DA0-52DFEF646DF9}">
      <formula1>"非該当,第１類,第２類,第２類特別有機溶剤,第３類"</formula1>
    </dataValidation>
    <dataValidation type="list" allowBlank="1" showInputMessage="1" showErrorMessage="1" sqref="AO15:AO74" xr:uid="{3EEF6C52-BE30-4C90-8204-38E4785DF348}">
      <formula1>$AZ$4:$AZ$9</formula1>
    </dataValidation>
  </dataValidations>
  <pageMargins left="0.25" right="0.25" top="0.75" bottom="0.75" header="0.3" footer="0.3"/>
  <pageSetup paperSize="9" scale="26" orientation="landscape" r:id="rId1"/>
  <rowBreaks count="1" manualBreakCount="1">
    <brk id="82" max="16383" man="1"/>
  </rowBreak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DF58B-32A6-45D4-B61D-F608C897D53F}">
  <dimension ref="A1:BY206"/>
  <sheetViews>
    <sheetView view="pageBreakPreview" zoomScaleNormal="80" zoomScaleSheetLayoutView="100" workbookViewId="0">
      <selection activeCell="X2" sqref="X2"/>
    </sheetView>
  </sheetViews>
  <sheetFormatPr defaultColWidth="9" defaultRowHeight="18.75"/>
  <cols>
    <col min="1" max="1" width="2.625" style="39" customWidth="1"/>
    <col min="2" max="5" width="4.625" style="39" customWidth="1"/>
    <col min="6" max="6" width="4.625" style="39" hidden="1" customWidth="1"/>
    <col min="7" max="20" width="4.625" style="39" customWidth="1"/>
    <col min="21" max="22" width="5.125" style="39" customWidth="1"/>
    <col min="23" max="24" width="16.125" style="39" customWidth="1"/>
    <col min="25" max="25" width="18.625" style="39" customWidth="1"/>
    <col min="26" max="26" width="13.875" style="39" customWidth="1"/>
    <col min="27" max="28" width="18.625" style="39" customWidth="1"/>
    <col min="29" max="29" width="13.875" style="39" customWidth="1"/>
    <col min="30" max="30" width="16.875" style="39" customWidth="1"/>
    <col min="31" max="31" width="12.625" style="39" customWidth="1"/>
    <col min="32" max="32" width="16.875" style="39" customWidth="1"/>
    <col min="33" max="33" width="12.625" style="39" customWidth="1"/>
    <col min="34" max="34" width="16.875" style="39" customWidth="1"/>
    <col min="35" max="35" width="12.625" style="39" customWidth="1"/>
    <col min="36" max="38" width="16.875" style="39" customWidth="1"/>
    <col min="39" max="39" width="19.375" style="39" customWidth="1"/>
    <col min="40" max="40" width="16.375" style="39" customWidth="1"/>
    <col min="41" max="41" width="13.125" style="39" customWidth="1"/>
    <col min="42" max="42" width="15" style="39" customWidth="1"/>
    <col min="43" max="43" width="12.625" style="39" customWidth="1"/>
    <col min="44" max="45" width="12.125" style="39" customWidth="1"/>
    <col min="46" max="46" width="12.375" style="39" customWidth="1"/>
    <col min="47" max="47" width="19.625" style="39" customWidth="1"/>
    <col min="48" max="48" width="20.625" style="39" customWidth="1"/>
    <col min="49" max="49" width="49.875" style="39" customWidth="1"/>
    <col min="50" max="75" width="0" style="39" hidden="1" customWidth="1"/>
    <col min="76" max="77" width="9" style="39" hidden="1" customWidth="1"/>
    <col min="78" max="78" width="0" style="39" hidden="1" customWidth="1"/>
    <col min="79" max="16384" width="9" style="39"/>
  </cols>
  <sheetData>
    <row r="1" spans="1:76">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t="s">
        <v>283</v>
      </c>
      <c r="BA1" s="8"/>
      <c r="BB1" s="8"/>
      <c r="BC1" s="8"/>
      <c r="BD1" s="8"/>
      <c r="BE1" s="8"/>
      <c r="BF1" s="8"/>
    </row>
    <row r="2" spans="1:76" ht="35.1" customHeight="1">
      <c r="A2" s="8"/>
      <c r="B2" s="508" t="str">
        <f>"Dainichiseika Group: Raw Material Survey Sheet   "&amp;'① Request for Information'!$W$6</f>
        <v>Dainichiseika Group: Raw Material Survey Sheet   Ver8.1</v>
      </c>
      <c r="C2" s="508"/>
      <c r="D2" s="508"/>
      <c r="E2" s="508"/>
      <c r="F2" s="508"/>
      <c r="G2" s="508"/>
      <c r="H2" s="508"/>
      <c r="I2" s="508"/>
      <c r="J2" s="508"/>
      <c r="K2" s="508"/>
      <c r="L2" s="508"/>
      <c r="M2" s="508"/>
      <c r="N2" s="508"/>
      <c r="O2" s="508"/>
      <c r="P2" s="508"/>
      <c r="Q2" s="508"/>
      <c r="R2" s="508"/>
      <c r="S2" s="508"/>
      <c r="T2" s="508"/>
      <c r="U2" s="508"/>
      <c r="V2" s="508"/>
      <c r="W2" s="74"/>
      <c r="X2" s="74"/>
      <c r="Y2" s="509" t="s">
        <v>274</v>
      </c>
      <c r="Z2" s="510"/>
      <c r="AA2" s="510"/>
      <c r="AB2" s="510"/>
      <c r="AC2" s="510"/>
      <c r="AD2" s="510"/>
      <c r="AE2" s="510"/>
      <c r="AF2" s="510"/>
      <c r="AG2" s="510"/>
      <c r="AH2" s="510"/>
      <c r="AI2" s="510"/>
      <c r="AJ2" s="510"/>
      <c r="AK2" s="510"/>
      <c r="AL2" s="510"/>
      <c r="AM2" s="510"/>
      <c r="AN2" s="510"/>
      <c r="AO2" s="510"/>
      <c r="AP2" s="510"/>
      <c r="AQ2" s="510"/>
      <c r="AR2" s="510"/>
      <c r="AS2" s="510"/>
      <c r="AT2" s="510"/>
      <c r="AU2" s="510"/>
      <c r="AV2" s="511"/>
      <c r="AW2" s="8"/>
      <c r="AX2" s="8"/>
      <c r="AY2" s="8"/>
      <c r="AZ2" s="39" t="s">
        <v>279</v>
      </c>
      <c r="BA2" s="8"/>
      <c r="BB2" s="8"/>
      <c r="BC2" s="8"/>
      <c r="BD2" s="8"/>
      <c r="BE2" s="8"/>
      <c r="BF2" s="8"/>
    </row>
    <row r="3" spans="1:76" ht="19.5" thickBot="1">
      <c r="A3" s="8"/>
      <c r="B3" s="8"/>
      <c r="C3" s="8"/>
      <c r="D3" s="8"/>
      <c r="E3" s="8"/>
      <c r="F3" s="8"/>
      <c r="G3" s="8"/>
      <c r="H3" s="8"/>
      <c r="I3" s="8"/>
      <c r="J3" s="8"/>
      <c r="K3" s="8"/>
      <c r="L3" s="8"/>
      <c r="M3" s="8"/>
      <c r="N3" s="8"/>
      <c r="O3" s="8"/>
      <c r="P3" s="8"/>
      <c r="Q3" s="8"/>
      <c r="R3" s="8"/>
      <c r="S3" s="8"/>
      <c r="T3" s="8"/>
      <c r="U3" s="8"/>
      <c r="V3" s="8"/>
      <c r="W3" s="8"/>
      <c r="X3" s="8"/>
      <c r="Y3" s="512"/>
      <c r="Z3" s="513"/>
      <c r="AA3" s="513"/>
      <c r="AB3" s="513"/>
      <c r="AC3" s="513"/>
      <c r="AD3" s="513"/>
      <c r="AE3" s="513"/>
      <c r="AF3" s="513"/>
      <c r="AG3" s="513"/>
      <c r="AH3" s="513"/>
      <c r="AI3" s="513"/>
      <c r="AJ3" s="513"/>
      <c r="AK3" s="513"/>
      <c r="AL3" s="513"/>
      <c r="AM3" s="513"/>
      <c r="AN3" s="513"/>
      <c r="AO3" s="513"/>
      <c r="AP3" s="513"/>
      <c r="AQ3" s="513"/>
      <c r="AR3" s="513"/>
      <c r="AS3" s="513"/>
      <c r="AT3" s="513"/>
      <c r="AU3" s="513"/>
      <c r="AV3" s="514"/>
      <c r="AW3" s="8"/>
      <c r="AX3" s="8"/>
      <c r="AY3" s="8"/>
      <c r="AZ3" s="39" t="s">
        <v>280</v>
      </c>
      <c r="BA3" s="8"/>
      <c r="BB3" s="8"/>
      <c r="BC3" s="8"/>
      <c r="BD3" s="8"/>
      <c r="BE3" s="8"/>
      <c r="BF3" s="8"/>
    </row>
    <row r="4" spans="1:76" ht="35.1" customHeight="1" thickBot="1">
      <c r="A4" s="8"/>
      <c r="B4" s="518" t="s">
        <v>37</v>
      </c>
      <c r="C4" s="519"/>
      <c r="D4" s="519"/>
      <c r="E4" s="520"/>
      <c r="F4" s="655" t="str">
        <f>'① Request for Information (Exp)'!H16</f>
        <v>daicolor1-123</v>
      </c>
      <c r="G4" s="656"/>
      <c r="H4" s="656"/>
      <c r="I4" s="656"/>
      <c r="J4" s="656"/>
      <c r="K4" s="656"/>
      <c r="L4" s="656"/>
      <c r="M4" s="656"/>
      <c r="N4" s="656"/>
      <c r="O4" s="656"/>
      <c r="P4" s="656"/>
      <c r="Q4" s="656"/>
      <c r="R4" s="656"/>
      <c r="S4" s="656"/>
      <c r="T4" s="656"/>
      <c r="U4" s="656"/>
      <c r="V4" s="657"/>
      <c r="W4" s="8"/>
      <c r="X4" s="8"/>
      <c r="Y4" s="512"/>
      <c r="Z4" s="513"/>
      <c r="AA4" s="513"/>
      <c r="AB4" s="513"/>
      <c r="AC4" s="513"/>
      <c r="AD4" s="513"/>
      <c r="AE4" s="513"/>
      <c r="AF4" s="513"/>
      <c r="AG4" s="513"/>
      <c r="AH4" s="513"/>
      <c r="AI4" s="513"/>
      <c r="AJ4" s="513"/>
      <c r="AK4" s="513"/>
      <c r="AL4" s="513"/>
      <c r="AM4" s="513"/>
      <c r="AN4" s="513"/>
      <c r="AO4" s="513"/>
      <c r="AP4" s="513"/>
      <c r="AQ4" s="513"/>
      <c r="AR4" s="513"/>
      <c r="AS4" s="513"/>
      <c r="AT4" s="513"/>
      <c r="AU4" s="513"/>
      <c r="AV4" s="514"/>
      <c r="AW4" s="8"/>
      <c r="AX4" s="8"/>
      <c r="AY4" s="8"/>
      <c r="AZ4" s="39" t="s">
        <v>281</v>
      </c>
      <c r="BA4" s="8"/>
      <c r="BB4" s="8"/>
      <c r="BC4" s="8"/>
      <c r="BD4" s="8"/>
      <c r="BE4" s="8"/>
      <c r="BF4" s="8"/>
    </row>
    <row r="5" spans="1:76" ht="19.5" thickBot="1">
      <c r="A5" s="8"/>
      <c r="B5" s="8"/>
      <c r="C5" s="8"/>
      <c r="D5" s="8"/>
      <c r="E5" s="8"/>
      <c r="F5" s="8"/>
      <c r="G5" s="8"/>
      <c r="H5" s="8"/>
      <c r="I5" s="8"/>
      <c r="J5" s="8"/>
      <c r="K5" s="8"/>
      <c r="L5" s="8"/>
      <c r="M5" s="8"/>
      <c r="N5" s="8"/>
      <c r="O5" s="8"/>
      <c r="P5" s="8"/>
      <c r="Q5" s="8"/>
      <c r="R5" s="8"/>
      <c r="S5" s="8"/>
      <c r="T5" s="8"/>
      <c r="U5" s="8"/>
      <c r="V5" s="8"/>
      <c r="W5" s="8"/>
      <c r="X5" s="8"/>
      <c r="Y5" s="512"/>
      <c r="Z5" s="513"/>
      <c r="AA5" s="513"/>
      <c r="AB5" s="513"/>
      <c r="AC5" s="513"/>
      <c r="AD5" s="513"/>
      <c r="AE5" s="513"/>
      <c r="AF5" s="513"/>
      <c r="AG5" s="513"/>
      <c r="AH5" s="513"/>
      <c r="AI5" s="513"/>
      <c r="AJ5" s="513"/>
      <c r="AK5" s="513"/>
      <c r="AL5" s="513"/>
      <c r="AM5" s="513"/>
      <c r="AN5" s="513"/>
      <c r="AO5" s="513"/>
      <c r="AP5" s="513"/>
      <c r="AQ5" s="513"/>
      <c r="AR5" s="513"/>
      <c r="AS5" s="513"/>
      <c r="AT5" s="513"/>
      <c r="AU5" s="513"/>
      <c r="AV5" s="514"/>
      <c r="AW5" s="8"/>
      <c r="AX5" s="8"/>
      <c r="AY5" s="8"/>
      <c r="AZ5" s="39" t="s">
        <v>282</v>
      </c>
      <c r="BA5" s="8"/>
      <c r="BB5" s="8"/>
      <c r="BC5" s="8"/>
      <c r="BD5" s="8"/>
      <c r="BE5" s="8"/>
      <c r="BF5" s="8"/>
    </row>
    <row r="6" spans="1:76" ht="24.95" customHeight="1">
      <c r="A6" s="8"/>
      <c r="B6" s="286" t="s">
        <v>36</v>
      </c>
      <c r="C6" s="287"/>
      <c r="D6" s="287"/>
      <c r="E6" s="288"/>
      <c r="F6" s="658" t="str">
        <f>IF('① Request for Information (Exp)'!$N$15="","",'① Request for Information (Exp)'!$H$15&amp;"."&amp;'① Request for Information (Exp)'!$L$15&amp;'① Request for Information (Exp)'!$N$15)</f>
        <v>2024.July30</v>
      </c>
      <c r="G6" s="659"/>
      <c r="H6" s="659"/>
      <c r="I6" s="659"/>
      <c r="J6" s="659"/>
      <c r="K6" s="659"/>
      <c r="L6" s="659"/>
      <c r="M6" s="659"/>
      <c r="N6" s="659"/>
      <c r="O6" s="659"/>
      <c r="P6" s="659"/>
      <c r="Q6" s="659"/>
      <c r="R6" s="659"/>
      <c r="S6" s="659"/>
      <c r="T6" s="659"/>
      <c r="U6" s="659"/>
      <c r="V6" s="660"/>
      <c r="W6" s="8"/>
      <c r="X6" s="8"/>
      <c r="Y6" s="512"/>
      <c r="Z6" s="513"/>
      <c r="AA6" s="513"/>
      <c r="AB6" s="513"/>
      <c r="AC6" s="513"/>
      <c r="AD6" s="513"/>
      <c r="AE6" s="513"/>
      <c r="AF6" s="513"/>
      <c r="AG6" s="513"/>
      <c r="AH6" s="513"/>
      <c r="AI6" s="513"/>
      <c r="AJ6" s="513"/>
      <c r="AK6" s="513"/>
      <c r="AL6" s="513"/>
      <c r="AM6" s="513"/>
      <c r="AN6" s="513"/>
      <c r="AO6" s="513"/>
      <c r="AP6" s="513"/>
      <c r="AQ6" s="513"/>
      <c r="AR6" s="513"/>
      <c r="AS6" s="513"/>
      <c r="AT6" s="513"/>
      <c r="AU6" s="513"/>
      <c r="AV6" s="514"/>
      <c r="AW6" s="8"/>
      <c r="AX6" s="8"/>
      <c r="AY6" s="8"/>
      <c r="AZ6" s="39" t="s">
        <v>280</v>
      </c>
      <c r="BA6" s="8"/>
      <c r="BB6" s="8"/>
      <c r="BC6" s="8"/>
      <c r="BD6" s="8"/>
      <c r="BE6" s="8"/>
      <c r="BF6" s="8"/>
    </row>
    <row r="7" spans="1:76" ht="24.95" customHeight="1">
      <c r="A7" s="8"/>
      <c r="B7" s="289" t="s">
        <v>55</v>
      </c>
      <c r="C7" s="290"/>
      <c r="D7" s="290"/>
      <c r="E7" s="291"/>
      <c r="F7" s="661" t="str">
        <f>'① Request for Information (Exp)'!H18</f>
        <v>Dainichiseika Color &amp; Chemicals Mfg. Co., Ltd.</v>
      </c>
      <c r="G7" s="662"/>
      <c r="H7" s="662"/>
      <c r="I7" s="662"/>
      <c r="J7" s="662"/>
      <c r="K7" s="662"/>
      <c r="L7" s="662"/>
      <c r="M7" s="662"/>
      <c r="N7" s="662"/>
      <c r="O7" s="662"/>
      <c r="P7" s="662"/>
      <c r="Q7" s="662"/>
      <c r="R7" s="662"/>
      <c r="S7" s="662"/>
      <c r="T7" s="662"/>
      <c r="U7" s="662"/>
      <c r="V7" s="663"/>
      <c r="W7" s="8"/>
      <c r="X7" s="8"/>
      <c r="Y7" s="512"/>
      <c r="Z7" s="513"/>
      <c r="AA7" s="513"/>
      <c r="AB7" s="513"/>
      <c r="AC7" s="513"/>
      <c r="AD7" s="513"/>
      <c r="AE7" s="513"/>
      <c r="AF7" s="513"/>
      <c r="AG7" s="513"/>
      <c r="AH7" s="513"/>
      <c r="AI7" s="513"/>
      <c r="AJ7" s="513"/>
      <c r="AK7" s="513"/>
      <c r="AL7" s="513"/>
      <c r="AM7" s="513"/>
      <c r="AN7" s="513"/>
      <c r="AO7" s="513"/>
      <c r="AP7" s="513"/>
      <c r="AQ7" s="513"/>
      <c r="AR7" s="513"/>
      <c r="AS7" s="513"/>
      <c r="AT7" s="513"/>
      <c r="AU7" s="513"/>
      <c r="AV7" s="514"/>
      <c r="AW7" s="8"/>
      <c r="AX7" s="8"/>
      <c r="AY7" s="8"/>
      <c r="AZ7" s="8"/>
      <c r="BA7" s="8"/>
      <c r="BB7" s="8"/>
      <c r="BC7" s="8"/>
      <c r="BD7" s="8"/>
      <c r="BE7" s="8"/>
      <c r="BF7" s="8"/>
    </row>
    <row r="8" spans="1:76" ht="24.95" customHeight="1">
      <c r="A8" s="8"/>
      <c r="B8" s="289" t="s">
        <v>56</v>
      </c>
      <c r="C8" s="290"/>
      <c r="D8" s="290"/>
      <c r="E8" s="291"/>
      <c r="F8" s="661" t="str">
        <f>'① Request for Information (Exp)'!H19</f>
        <v>Quality Products Supervisory Department, CSR/ESG Promotion Group Headquarters</v>
      </c>
      <c r="G8" s="662"/>
      <c r="H8" s="662"/>
      <c r="I8" s="662"/>
      <c r="J8" s="662"/>
      <c r="K8" s="662"/>
      <c r="L8" s="662"/>
      <c r="M8" s="662"/>
      <c r="N8" s="662"/>
      <c r="O8" s="662"/>
      <c r="P8" s="662"/>
      <c r="Q8" s="662"/>
      <c r="R8" s="662"/>
      <c r="S8" s="662"/>
      <c r="T8" s="662"/>
      <c r="U8" s="662"/>
      <c r="V8" s="663"/>
      <c r="W8" s="8"/>
      <c r="X8" s="8"/>
      <c r="Y8" s="512"/>
      <c r="Z8" s="513"/>
      <c r="AA8" s="513"/>
      <c r="AB8" s="513"/>
      <c r="AC8" s="513"/>
      <c r="AD8" s="513"/>
      <c r="AE8" s="513"/>
      <c r="AF8" s="513"/>
      <c r="AG8" s="513"/>
      <c r="AH8" s="513"/>
      <c r="AI8" s="513"/>
      <c r="AJ8" s="513"/>
      <c r="AK8" s="513"/>
      <c r="AL8" s="513"/>
      <c r="AM8" s="513"/>
      <c r="AN8" s="513"/>
      <c r="AO8" s="513"/>
      <c r="AP8" s="513"/>
      <c r="AQ8" s="513"/>
      <c r="AR8" s="513"/>
      <c r="AS8" s="513"/>
      <c r="AT8" s="513"/>
      <c r="AU8" s="513"/>
      <c r="AV8" s="514"/>
      <c r="AW8" s="8"/>
      <c r="AX8" s="8"/>
      <c r="AY8" s="8"/>
      <c r="AZ8" s="8"/>
      <c r="BA8" s="8"/>
      <c r="BB8" s="8"/>
      <c r="BC8" s="8"/>
      <c r="BD8" s="8"/>
      <c r="BE8" s="8"/>
      <c r="BF8" s="8"/>
    </row>
    <row r="9" spans="1:76" ht="24.95" customHeight="1" thickBot="1">
      <c r="A9" s="8"/>
      <c r="B9" s="521" t="s">
        <v>41</v>
      </c>
      <c r="C9" s="522"/>
      <c r="D9" s="522"/>
      <c r="E9" s="523"/>
      <c r="F9" s="664" t="str">
        <f>'① Request for Information (Exp)'!H20</f>
        <v>Taro Dainichi</v>
      </c>
      <c r="G9" s="665"/>
      <c r="H9" s="665"/>
      <c r="I9" s="665"/>
      <c r="J9" s="665"/>
      <c r="K9" s="665"/>
      <c r="L9" s="665"/>
      <c r="M9" s="665"/>
      <c r="N9" s="665"/>
      <c r="O9" s="665"/>
      <c r="P9" s="665"/>
      <c r="Q9" s="665"/>
      <c r="R9" s="665"/>
      <c r="S9" s="665"/>
      <c r="T9" s="665"/>
      <c r="U9" s="665"/>
      <c r="V9" s="666"/>
      <c r="W9" s="8"/>
      <c r="X9" s="8"/>
      <c r="Y9" s="512"/>
      <c r="Z9" s="513"/>
      <c r="AA9" s="513"/>
      <c r="AB9" s="513"/>
      <c r="AC9" s="513"/>
      <c r="AD9" s="513"/>
      <c r="AE9" s="513"/>
      <c r="AF9" s="513"/>
      <c r="AG9" s="513"/>
      <c r="AH9" s="513"/>
      <c r="AI9" s="513"/>
      <c r="AJ9" s="513"/>
      <c r="AK9" s="513"/>
      <c r="AL9" s="513"/>
      <c r="AM9" s="513"/>
      <c r="AN9" s="513"/>
      <c r="AO9" s="513"/>
      <c r="AP9" s="513"/>
      <c r="AQ9" s="513"/>
      <c r="AR9" s="513"/>
      <c r="AS9" s="513"/>
      <c r="AT9" s="513"/>
      <c r="AU9" s="513"/>
      <c r="AV9" s="514"/>
      <c r="AW9" s="8"/>
      <c r="AX9" s="8"/>
      <c r="AY9" s="8"/>
      <c r="AZ9" s="8"/>
      <c r="BA9" s="8"/>
      <c r="BB9" s="8"/>
      <c r="BC9" s="8"/>
      <c r="BD9" s="8"/>
      <c r="BE9" s="8"/>
      <c r="BF9" s="8"/>
    </row>
    <row r="10" spans="1:76" ht="99.95" customHeight="1">
      <c r="A10" s="8"/>
      <c r="B10" s="8"/>
      <c r="C10" s="8"/>
      <c r="D10" s="8"/>
      <c r="E10" s="8"/>
      <c r="F10" s="8"/>
      <c r="G10" s="8"/>
      <c r="H10" s="8"/>
      <c r="I10" s="8"/>
      <c r="J10" s="8"/>
      <c r="K10" s="8"/>
      <c r="L10" s="8"/>
      <c r="M10" s="8"/>
      <c r="N10" s="8"/>
      <c r="O10" s="8"/>
      <c r="P10" s="8"/>
      <c r="Q10" s="8"/>
      <c r="R10" s="8"/>
      <c r="S10" s="8"/>
      <c r="T10" s="8"/>
      <c r="U10" s="8"/>
      <c r="V10" s="8"/>
      <c r="W10" s="8"/>
      <c r="X10" s="8"/>
      <c r="Y10" s="515"/>
      <c r="Z10" s="516"/>
      <c r="AA10" s="516"/>
      <c r="AB10" s="516"/>
      <c r="AC10" s="516"/>
      <c r="AD10" s="516"/>
      <c r="AE10" s="516"/>
      <c r="AF10" s="516"/>
      <c r="AG10" s="516"/>
      <c r="AH10" s="516"/>
      <c r="AI10" s="516"/>
      <c r="AJ10" s="516"/>
      <c r="AK10" s="516"/>
      <c r="AL10" s="516"/>
      <c r="AM10" s="516"/>
      <c r="AN10" s="516"/>
      <c r="AO10" s="516"/>
      <c r="AP10" s="516"/>
      <c r="AQ10" s="516"/>
      <c r="AR10" s="516"/>
      <c r="AS10" s="516"/>
      <c r="AT10" s="516"/>
      <c r="AU10" s="516"/>
      <c r="AV10" s="517"/>
      <c r="AW10" s="8"/>
      <c r="AX10" s="8"/>
      <c r="AY10" s="8"/>
      <c r="AZ10" s="8"/>
      <c r="BA10" s="8"/>
      <c r="BB10" s="8"/>
      <c r="BC10" s="8"/>
      <c r="BD10" s="8"/>
      <c r="BE10" s="8"/>
      <c r="BF10" s="8"/>
    </row>
    <row r="11" spans="1:76" ht="24.75" thickBot="1">
      <c r="A11" s="8"/>
      <c r="B11" s="495" t="s">
        <v>79</v>
      </c>
      <c r="C11" s="495"/>
      <c r="D11" s="495"/>
      <c r="E11" s="495"/>
      <c r="F11" s="495"/>
      <c r="G11" s="495"/>
      <c r="H11" s="496"/>
      <c r="I11" s="496"/>
      <c r="J11" s="496"/>
      <c r="K11" s="496"/>
      <c r="L11" s="496"/>
      <c r="M11" s="494"/>
      <c r="N11" s="494"/>
      <c r="O11" s="494"/>
      <c r="P11" s="494"/>
      <c r="Q11" s="494"/>
      <c r="R11" s="494"/>
      <c r="S11" s="494"/>
      <c r="T11" s="494"/>
      <c r="U11" s="494"/>
      <c r="V11" s="494"/>
      <c r="W11" s="32"/>
      <c r="X11" s="32"/>
      <c r="Y11" s="528" t="s">
        <v>182</v>
      </c>
      <c r="Z11" s="528"/>
      <c r="AA11" s="528"/>
      <c r="AB11" s="528"/>
      <c r="AC11" s="528"/>
      <c r="AD11" s="528"/>
      <c r="AE11" s="528"/>
      <c r="AF11" s="528"/>
      <c r="AG11" s="528"/>
      <c r="AH11" s="528"/>
      <c r="AI11" s="528"/>
      <c r="AJ11" s="528"/>
      <c r="AK11" s="528"/>
      <c r="AL11" s="528"/>
      <c r="AM11" s="528"/>
      <c r="AN11" s="528"/>
      <c r="AO11" s="528"/>
      <c r="AP11" s="528"/>
      <c r="AQ11" s="528"/>
      <c r="AR11" s="528"/>
      <c r="AS11" s="528"/>
      <c r="AT11" s="528"/>
      <c r="AU11" s="528"/>
      <c r="AV11" s="528"/>
      <c r="AW11" s="8"/>
      <c r="AX11" s="8"/>
      <c r="AY11" s="8"/>
      <c r="AZ11" s="8"/>
      <c r="BA11" s="8"/>
      <c r="BB11" s="8"/>
      <c r="BC11" s="8"/>
      <c r="BD11" s="8"/>
      <c r="BE11" s="8"/>
      <c r="BF11" s="8"/>
    </row>
    <row r="12" spans="1:76" ht="24.95" customHeight="1" thickTop="1">
      <c r="A12" s="8"/>
      <c r="B12" s="529"/>
      <c r="C12" s="531" t="s">
        <v>67</v>
      </c>
      <c r="D12" s="532"/>
      <c r="E12" s="533"/>
      <c r="F12" s="113"/>
      <c r="G12" s="540" t="s">
        <v>181</v>
      </c>
      <c r="H12" s="541"/>
      <c r="I12" s="541"/>
      <c r="J12" s="541"/>
      <c r="K12" s="541"/>
      <c r="L12" s="541"/>
      <c r="M12" s="541"/>
      <c r="N12" s="541"/>
      <c r="O12" s="542"/>
      <c r="P12" s="667" t="s">
        <v>68</v>
      </c>
      <c r="Q12" s="668"/>
      <c r="R12" s="669"/>
      <c r="S12" s="670" t="s">
        <v>69</v>
      </c>
      <c r="T12" s="671"/>
      <c r="U12" s="501" t="s">
        <v>70</v>
      </c>
      <c r="V12" s="502"/>
      <c r="W12" s="502"/>
      <c r="X12" s="503"/>
      <c r="Y12" s="488" t="s">
        <v>77</v>
      </c>
      <c r="Z12" s="489"/>
      <c r="AA12" s="489"/>
      <c r="AB12" s="489"/>
      <c r="AC12" s="489"/>
      <c r="AD12" s="489"/>
      <c r="AE12" s="489"/>
      <c r="AF12" s="489"/>
      <c r="AG12" s="489"/>
      <c r="AH12" s="489"/>
      <c r="AI12" s="489"/>
      <c r="AJ12" s="489"/>
      <c r="AK12" s="489"/>
      <c r="AL12" s="489"/>
      <c r="AM12" s="489"/>
      <c r="AN12" s="489"/>
      <c r="AO12" s="489"/>
      <c r="AP12" s="489"/>
      <c r="AQ12" s="489"/>
      <c r="AR12" s="489"/>
      <c r="AS12" s="489"/>
      <c r="AT12" s="489"/>
      <c r="AU12" s="490"/>
      <c r="AV12" s="491" t="s">
        <v>177</v>
      </c>
      <c r="AW12" s="8"/>
      <c r="AX12" s="8"/>
      <c r="AY12" s="8"/>
      <c r="AZ12" s="8"/>
      <c r="BA12" s="8"/>
      <c r="BB12" s="8"/>
      <c r="BC12" s="8"/>
      <c r="BD12" s="8"/>
      <c r="BE12" s="8"/>
      <c r="BF12" s="8"/>
    </row>
    <row r="13" spans="1:76" ht="39.75" customHeight="1">
      <c r="A13" s="8"/>
      <c r="B13" s="530"/>
      <c r="C13" s="534"/>
      <c r="D13" s="535"/>
      <c r="E13" s="536"/>
      <c r="F13" s="114"/>
      <c r="G13" s="543"/>
      <c r="H13" s="544"/>
      <c r="I13" s="544"/>
      <c r="J13" s="544"/>
      <c r="K13" s="544"/>
      <c r="L13" s="544"/>
      <c r="M13" s="544"/>
      <c r="N13" s="544"/>
      <c r="O13" s="545"/>
      <c r="P13" s="550"/>
      <c r="Q13" s="551"/>
      <c r="R13" s="552"/>
      <c r="S13" s="558"/>
      <c r="T13" s="672"/>
      <c r="U13" s="504" t="s">
        <v>249</v>
      </c>
      <c r="V13" s="505"/>
      <c r="W13" s="497" t="s">
        <v>247</v>
      </c>
      <c r="X13" s="499" t="s">
        <v>248</v>
      </c>
      <c r="Y13" s="562" t="s">
        <v>71</v>
      </c>
      <c r="Z13" s="563"/>
      <c r="AA13" s="563"/>
      <c r="AB13" s="564" t="s">
        <v>78</v>
      </c>
      <c r="AC13" s="565"/>
      <c r="AD13" s="565"/>
      <c r="AE13" s="565"/>
      <c r="AF13" s="76"/>
      <c r="AG13" s="76"/>
      <c r="AH13" s="76"/>
      <c r="AI13" s="76"/>
      <c r="AJ13" s="76"/>
      <c r="AK13" s="76"/>
      <c r="AL13" s="76"/>
      <c r="AM13" s="76"/>
      <c r="AN13" s="76"/>
      <c r="AO13" s="76"/>
      <c r="AP13" s="484" t="s">
        <v>159</v>
      </c>
      <c r="AQ13" s="485"/>
      <c r="AR13" s="485"/>
      <c r="AS13" s="485"/>
      <c r="AT13" s="486" t="s">
        <v>160</v>
      </c>
      <c r="AU13" s="487"/>
      <c r="AV13" s="492"/>
      <c r="AW13" s="8"/>
      <c r="AX13" s="8"/>
      <c r="AY13" s="8"/>
      <c r="AZ13" s="8"/>
      <c r="BA13" s="8"/>
      <c r="BB13" s="8"/>
      <c r="BC13" s="8"/>
      <c r="BD13" s="8"/>
      <c r="BE13" s="8"/>
      <c r="BF13" s="8"/>
    </row>
    <row r="14" spans="1:76" ht="72" customHeight="1" thickBot="1">
      <c r="A14" s="8"/>
      <c r="B14" s="530"/>
      <c r="C14" s="537"/>
      <c r="D14" s="538"/>
      <c r="E14" s="539"/>
      <c r="F14" s="115"/>
      <c r="G14" s="546"/>
      <c r="H14" s="547"/>
      <c r="I14" s="547"/>
      <c r="J14" s="547"/>
      <c r="K14" s="547"/>
      <c r="L14" s="547"/>
      <c r="M14" s="547"/>
      <c r="N14" s="547"/>
      <c r="O14" s="548"/>
      <c r="P14" s="553"/>
      <c r="Q14" s="554"/>
      <c r="R14" s="555"/>
      <c r="S14" s="560"/>
      <c r="T14" s="673"/>
      <c r="U14" s="506"/>
      <c r="V14" s="507"/>
      <c r="W14" s="498"/>
      <c r="X14" s="500"/>
      <c r="Y14" s="68" t="s">
        <v>72</v>
      </c>
      <c r="Z14" s="65" t="s">
        <v>73</v>
      </c>
      <c r="AA14" s="69" t="s">
        <v>161</v>
      </c>
      <c r="AB14" s="66" t="s">
        <v>74</v>
      </c>
      <c r="AC14" s="65" t="s">
        <v>75</v>
      </c>
      <c r="AD14" s="67" t="s">
        <v>76</v>
      </c>
      <c r="AE14" s="70" t="s">
        <v>157</v>
      </c>
      <c r="AF14" s="71" t="s">
        <v>173</v>
      </c>
      <c r="AG14" s="70" t="s">
        <v>157</v>
      </c>
      <c r="AH14" s="71" t="s">
        <v>152</v>
      </c>
      <c r="AI14" s="70" t="s">
        <v>157</v>
      </c>
      <c r="AJ14" s="71" t="s">
        <v>158</v>
      </c>
      <c r="AK14" s="71" t="s">
        <v>172</v>
      </c>
      <c r="AL14" s="71" t="s">
        <v>171</v>
      </c>
      <c r="AM14" s="71" t="s">
        <v>174</v>
      </c>
      <c r="AN14" s="71" t="s">
        <v>175</v>
      </c>
      <c r="AO14" s="71" t="s">
        <v>176</v>
      </c>
      <c r="AP14" s="72" t="s">
        <v>161</v>
      </c>
      <c r="AQ14" s="71" t="s">
        <v>205</v>
      </c>
      <c r="AR14" s="73" t="s">
        <v>204</v>
      </c>
      <c r="AS14" s="73" t="s">
        <v>233</v>
      </c>
      <c r="AT14" s="72" t="s">
        <v>161</v>
      </c>
      <c r="AU14" s="77" t="s">
        <v>157</v>
      </c>
      <c r="AV14" s="493"/>
      <c r="AW14" s="8"/>
      <c r="AX14" s="8"/>
      <c r="AY14" s="8"/>
      <c r="AZ14" s="8" t="s">
        <v>261</v>
      </c>
      <c r="BA14" s="8"/>
      <c r="BB14" s="8"/>
      <c r="BC14" s="8">
        <v>15</v>
      </c>
      <c r="BD14" s="8">
        <v>14</v>
      </c>
      <c r="BE14" s="8">
        <v>13</v>
      </c>
      <c r="BF14" s="8">
        <v>12</v>
      </c>
      <c r="BG14" s="8">
        <v>11</v>
      </c>
      <c r="BH14" s="8">
        <v>10</v>
      </c>
      <c r="BI14" s="8">
        <v>9</v>
      </c>
      <c r="BJ14" s="8">
        <v>8</v>
      </c>
      <c r="BK14" s="8">
        <v>7</v>
      </c>
      <c r="BL14" s="8">
        <v>6</v>
      </c>
      <c r="BM14" s="8">
        <v>5</v>
      </c>
      <c r="BN14" s="8">
        <v>4</v>
      </c>
      <c r="BO14" s="8">
        <v>3</v>
      </c>
      <c r="BP14" s="8">
        <v>2</v>
      </c>
      <c r="BQ14" s="8">
        <v>1</v>
      </c>
      <c r="BR14" s="147" t="s">
        <v>262</v>
      </c>
    </row>
    <row r="15" spans="1:76" ht="20.100000000000001" customHeight="1">
      <c r="A15" s="8"/>
      <c r="B15" s="623">
        <v>1</v>
      </c>
      <c r="C15" s="652" t="s">
        <v>26</v>
      </c>
      <c r="D15" s="431"/>
      <c r="E15" s="431"/>
      <c r="F15" s="141"/>
      <c r="G15" s="432"/>
      <c r="H15" s="433"/>
      <c r="I15" s="433"/>
      <c r="J15" s="433"/>
      <c r="K15" s="433"/>
      <c r="L15" s="433"/>
      <c r="M15" s="433"/>
      <c r="N15" s="433"/>
      <c r="O15" s="434"/>
      <c r="P15" s="438">
        <v>40</v>
      </c>
      <c r="Q15" s="439"/>
      <c r="R15" s="440"/>
      <c r="S15" s="597"/>
      <c r="T15" s="598"/>
      <c r="U15" s="574" t="s">
        <v>112</v>
      </c>
      <c r="V15" s="526"/>
      <c r="W15" s="34"/>
      <c r="X15" s="106"/>
      <c r="Y15" s="419" t="s">
        <v>143</v>
      </c>
      <c r="Z15" s="600" t="s">
        <v>27</v>
      </c>
      <c r="AA15" s="410" t="s">
        <v>148</v>
      </c>
      <c r="AB15" s="412" t="s">
        <v>143</v>
      </c>
      <c r="AC15" s="638" t="s">
        <v>27</v>
      </c>
      <c r="AD15" s="639" t="s">
        <v>113</v>
      </c>
      <c r="AE15" s="81" t="s">
        <v>236</v>
      </c>
      <c r="AF15" s="642" t="s">
        <v>112</v>
      </c>
      <c r="AG15" s="645"/>
      <c r="AH15" s="167" t="s">
        <v>154</v>
      </c>
      <c r="AI15" s="168" t="s">
        <v>28</v>
      </c>
      <c r="AJ15" s="408" t="s">
        <v>112</v>
      </c>
      <c r="AK15" s="408" t="s">
        <v>112</v>
      </c>
      <c r="AL15" s="408" t="s">
        <v>112</v>
      </c>
      <c r="AM15" s="408" t="s">
        <v>112</v>
      </c>
      <c r="AN15" s="408" t="s">
        <v>112</v>
      </c>
      <c r="AO15" s="408" t="s">
        <v>112</v>
      </c>
      <c r="AP15" s="92" t="s">
        <v>167</v>
      </c>
      <c r="AQ15" s="93">
        <v>31</v>
      </c>
      <c r="AR15" s="143" t="s">
        <v>260</v>
      </c>
      <c r="AS15" s="169">
        <v>0.83499999999999996</v>
      </c>
      <c r="AT15" s="594" t="s">
        <v>162</v>
      </c>
      <c r="AU15" s="588">
        <v>7</v>
      </c>
      <c r="AV15" s="581"/>
      <c r="AW15" s="8"/>
      <c r="AX15" s="8"/>
      <c r="AY15" s="8"/>
      <c r="AZ15" s="8" t="str">
        <f>SUBSTITUTE(C15,"-","")</f>
        <v>1309644</v>
      </c>
      <c r="BA15" s="8">
        <f>$AZ15*1</f>
        <v>1309644</v>
      </c>
      <c r="BB15" s="8">
        <f>IFERROR($BA15,0)</f>
        <v>1309644</v>
      </c>
      <c r="BC15" s="8" t="str">
        <f>IFERROR(MID(TEXT($AZ15,"????????????????"),COLUMN(A1),1)*1,"")</f>
        <v/>
      </c>
      <c r="BD15" s="8" t="str">
        <f t="shared" ref="BD15:BR15" si="0">IFERROR(MID(TEXT($AZ15,"????????????????"),COLUMN(B1),1)*1,"")</f>
        <v/>
      </c>
      <c r="BE15" s="8" t="str">
        <f t="shared" si="0"/>
        <v/>
      </c>
      <c r="BF15" s="8" t="str">
        <f t="shared" si="0"/>
        <v/>
      </c>
      <c r="BG15" s="8" t="str">
        <f t="shared" si="0"/>
        <v/>
      </c>
      <c r="BH15" s="8" t="str">
        <f t="shared" si="0"/>
        <v/>
      </c>
      <c r="BI15" s="8" t="str">
        <f t="shared" si="0"/>
        <v/>
      </c>
      <c r="BJ15" s="8" t="str">
        <f t="shared" si="0"/>
        <v/>
      </c>
      <c r="BK15" s="8" t="str">
        <f t="shared" si="0"/>
        <v/>
      </c>
      <c r="BL15" s="8">
        <f t="shared" si="0"/>
        <v>1</v>
      </c>
      <c r="BM15" s="8">
        <f t="shared" si="0"/>
        <v>3</v>
      </c>
      <c r="BN15" s="8">
        <f t="shared" si="0"/>
        <v>0</v>
      </c>
      <c r="BO15" s="8">
        <f t="shared" si="0"/>
        <v>9</v>
      </c>
      <c r="BP15" s="8">
        <f t="shared" si="0"/>
        <v>6</v>
      </c>
      <c r="BQ15" s="8">
        <f t="shared" si="0"/>
        <v>4</v>
      </c>
      <c r="BR15" s="8">
        <f t="shared" si="0"/>
        <v>4</v>
      </c>
      <c r="BS15" s="8"/>
    </row>
    <row r="16" spans="1:76" ht="20.100000000000001" customHeight="1">
      <c r="A16" s="8"/>
      <c r="B16" s="624"/>
      <c r="C16" s="653"/>
      <c r="D16" s="654"/>
      <c r="E16" s="654"/>
      <c r="F16" s="141"/>
      <c r="G16" s="435"/>
      <c r="H16" s="436"/>
      <c r="I16" s="436"/>
      <c r="J16" s="436"/>
      <c r="K16" s="436"/>
      <c r="L16" s="436"/>
      <c r="M16" s="436"/>
      <c r="N16" s="436"/>
      <c r="O16" s="437"/>
      <c r="P16" s="441"/>
      <c r="Q16" s="442"/>
      <c r="R16" s="443"/>
      <c r="S16" s="571"/>
      <c r="T16" s="457"/>
      <c r="U16" s="574"/>
      <c r="V16" s="526"/>
      <c r="W16" s="35"/>
      <c r="X16" s="107"/>
      <c r="Y16" s="390"/>
      <c r="Z16" s="601"/>
      <c r="AA16" s="395"/>
      <c r="AB16" s="398"/>
      <c r="AC16" s="601"/>
      <c r="AD16" s="640"/>
      <c r="AE16" s="82"/>
      <c r="AF16" s="643"/>
      <c r="AG16" s="646"/>
      <c r="AH16" s="150"/>
      <c r="AI16" s="151"/>
      <c r="AJ16" s="406"/>
      <c r="AK16" s="406"/>
      <c r="AL16" s="406"/>
      <c r="AM16" s="406"/>
      <c r="AN16" s="406"/>
      <c r="AO16" s="406"/>
      <c r="AP16" s="94"/>
      <c r="AQ16" s="95"/>
      <c r="AR16" s="96"/>
      <c r="AS16" s="111"/>
      <c r="AT16" s="595"/>
      <c r="AU16" s="589"/>
      <c r="AV16" s="582"/>
      <c r="AW16" s="8"/>
      <c r="AX16" s="8"/>
      <c r="AY16" s="8"/>
      <c r="AZ16" s="8"/>
      <c r="BA16" s="8"/>
      <c r="BB16" s="8">
        <f>$BB15</f>
        <v>1309644</v>
      </c>
      <c r="BC16" s="8">
        <f t="shared" ref="BC16:BG16" si="1">IF(BC15="",0,BC15)</f>
        <v>0</v>
      </c>
      <c r="BD16" s="8">
        <f t="shared" si="1"/>
        <v>0</v>
      </c>
      <c r="BE16" s="8">
        <f t="shared" si="1"/>
        <v>0</v>
      </c>
      <c r="BF16" s="8">
        <f t="shared" si="1"/>
        <v>0</v>
      </c>
      <c r="BG16" s="8">
        <f t="shared" si="1"/>
        <v>0</v>
      </c>
      <c r="BH16" s="8">
        <f>IF(BH15="",0,BH15)</f>
        <v>0</v>
      </c>
      <c r="BI16" s="8">
        <f t="shared" ref="BI16:BR16" si="2">IF(BI15="",0,BI15)</f>
        <v>0</v>
      </c>
      <c r="BJ16" s="8">
        <f t="shared" si="2"/>
        <v>0</v>
      </c>
      <c r="BK16" s="8">
        <f t="shared" si="2"/>
        <v>0</v>
      </c>
      <c r="BL16" s="8">
        <f t="shared" si="2"/>
        <v>1</v>
      </c>
      <c r="BM16" s="8">
        <f t="shared" si="2"/>
        <v>3</v>
      </c>
      <c r="BN16" s="8">
        <f t="shared" si="2"/>
        <v>0</v>
      </c>
      <c r="BO16" s="8">
        <f t="shared" si="2"/>
        <v>9</v>
      </c>
      <c r="BP16" s="8">
        <f t="shared" si="2"/>
        <v>6</v>
      </c>
      <c r="BQ16" s="8">
        <f t="shared" si="2"/>
        <v>4</v>
      </c>
      <c r="BR16" s="8">
        <f t="shared" si="2"/>
        <v>4</v>
      </c>
      <c r="BS16" s="148">
        <f>($BC$14*$BC16+$BD$14*$BD16+$BE$14*$BE16+$BF$14*$BF16+$BG$14*$BG16+$BH$14*$BH16+$BI$14*$BI16+$BJ$14*$BJ16+$BK$14*$BK16+$BL$14*$BL16+$BM$14*$BM16+$BN$14*$BN16+$BO$14*$BO16+$BP$14*$BP16+$BQ$14*$BQ16)/10</f>
        <v>6.4</v>
      </c>
      <c r="BT16" s="148">
        <f>MOD($BS16,1)</f>
        <v>0.40000000000000036</v>
      </c>
      <c r="BU16" s="39">
        <f>$BT16*10</f>
        <v>4.0000000000000036</v>
      </c>
      <c r="BV16" s="39">
        <f>ROUND(BU16,1)</f>
        <v>4</v>
      </c>
      <c r="BW16" s="39">
        <f>IF($BB16=0,300,(IF($BR16=$BV16,100,200)))</f>
        <v>100</v>
      </c>
      <c r="BX16" s="39">
        <f>BR16-BU16</f>
        <v>0</v>
      </c>
    </row>
    <row r="17" spans="1:76" ht="20.100000000000001" customHeight="1">
      <c r="A17" s="8"/>
      <c r="B17" s="624"/>
      <c r="C17" s="653"/>
      <c r="D17" s="654"/>
      <c r="E17" s="654"/>
      <c r="F17" s="141"/>
      <c r="G17" s="455" t="s">
        <v>30</v>
      </c>
      <c r="H17" s="456"/>
      <c r="I17" s="456"/>
      <c r="J17" s="456"/>
      <c r="K17" s="456"/>
      <c r="L17" s="456"/>
      <c r="M17" s="456"/>
      <c r="N17" s="456"/>
      <c r="O17" s="457"/>
      <c r="P17" s="441"/>
      <c r="Q17" s="442"/>
      <c r="R17" s="443"/>
      <c r="S17" s="571"/>
      <c r="T17" s="457"/>
      <c r="U17" s="574"/>
      <c r="V17" s="526"/>
      <c r="W17" s="35"/>
      <c r="X17" s="107"/>
      <c r="Y17" s="390"/>
      <c r="Z17" s="601"/>
      <c r="AA17" s="395"/>
      <c r="AB17" s="398"/>
      <c r="AC17" s="601"/>
      <c r="AD17" s="640"/>
      <c r="AE17" s="82"/>
      <c r="AF17" s="643"/>
      <c r="AG17" s="646"/>
      <c r="AH17" s="150"/>
      <c r="AI17" s="151"/>
      <c r="AJ17" s="406"/>
      <c r="AK17" s="406"/>
      <c r="AL17" s="406"/>
      <c r="AM17" s="406"/>
      <c r="AN17" s="406"/>
      <c r="AO17" s="406"/>
      <c r="AP17" s="94"/>
      <c r="AQ17" s="95"/>
      <c r="AR17" s="96"/>
      <c r="AS17" s="111"/>
      <c r="AT17" s="595"/>
      <c r="AU17" s="589"/>
      <c r="AV17" s="582"/>
      <c r="AW17" s="8"/>
      <c r="AX17" s="8"/>
      <c r="AY17" s="8"/>
      <c r="AZ17" s="8"/>
      <c r="BA17" s="8"/>
      <c r="BB17" s="8"/>
      <c r="BC17" s="8"/>
      <c r="BD17" s="8"/>
      <c r="BE17" s="8"/>
      <c r="BF17" s="8"/>
      <c r="BG17" s="8"/>
      <c r="BH17" s="8"/>
      <c r="BI17" s="8"/>
      <c r="BJ17" s="8"/>
      <c r="BK17" s="8"/>
      <c r="BL17" s="8"/>
    </row>
    <row r="18" spans="1:76" ht="20.100000000000001" customHeight="1">
      <c r="A18" s="8"/>
      <c r="B18" s="625"/>
      <c r="C18" s="568"/>
      <c r="D18" s="568"/>
      <c r="E18" s="568"/>
      <c r="F18" s="142"/>
      <c r="G18" s="458"/>
      <c r="H18" s="459"/>
      <c r="I18" s="459"/>
      <c r="J18" s="459"/>
      <c r="K18" s="459"/>
      <c r="L18" s="459"/>
      <c r="M18" s="459"/>
      <c r="N18" s="459"/>
      <c r="O18" s="460"/>
      <c r="P18" s="444"/>
      <c r="Q18" s="445"/>
      <c r="R18" s="446"/>
      <c r="S18" s="572"/>
      <c r="T18" s="460"/>
      <c r="U18" s="463"/>
      <c r="V18" s="599"/>
      <c r="W18" s="36"/>
      <c r="X18" s="108"/>
      <c r="Y18" s="420"/>
      <c r="Z18" s="602"/>
      <c r="AA18" s="411"/>
      <c r="AB18" s="413"/>
      <c r="AC18" s="602"/>
      <c r="AD18" s="641"/>
      <c r="AE18" s="83"/>
      <c r="AF18" s="644"/>
      <c r="AG18" s="647"/>
      <c r="AH18" s="152"/>
      <c r="AI18" s="83"/>
      <c r="AJ18" s="409"/>
      <c r="AK18" s="409"/>
      <c r="AL18" s="409"/>
      <c r="AM18" s="409"/>
      <c r="AN18" s="409"/>
      <c r="AO18" s="409"/>
      <c r="AP18" s="97"/>
      <c r="AQ18" s="98"/>
      <c r="AR18" s="99"/>
      <c r="AS18" s="170"/>
      <c r="AT18" s="596"/>
      <c r="AU18" s="590"/>
      <c r="AV18" s="583"/>
      <c r="AW18" s="8"/>
      <c r="AX18" s="8"/>
      <c r="AY18" s="8"/>
      <c r="AZ18" s="8"/>
      <c r="BA18" s="8"/>
      <c r="BB18" s="8"/>
      <c r="BC18" s="8"/>
      <c r="BD18" s="8"/>
      <c r="BE18" s="8"/>
      <c r="BF18" s="8"/>
      <c r="BG18" s="8"/>
      <c r="BH18" s="8"/>
      <c r="BI18" s="8"/>
      <c r="BJ18" s="8"/>
      <c r="BK18" s="8"/>
      <c r="BL18" s="8"/>
    </row>
    <row r="19" spans="1:76" ht="20.100000000000001" customHeight="1">
      <c r="A19" s="8"/>
      <c r="B19" s="461">
        <v>2</v>
      </c>
      <c r="C19" s="429" t="s">
        <v>25</v>
      </c>
      <c r="D19" s="430"/>
      <c r="E19" s="430"/>
      <c r="F19" s="141"/>
      <c r="G19" s="432"/>
      <c r="H19" s="433"/>
      <c r="I19" s="433"/>
      <c r="J19" s="433"/>
      <c r="K19" s="433"/>
      <c r="L19" s="433"/>
      <c r="M19" s="433"/>
      <c r="N19" s="433"/>
      <c r="O19" s="434"/>
      <c r="P19" s="438">
        <v>20</v>
      </c>
      <c r="Q19" s="439"/>
      <c r="R19" s="440"/>
      <c r="S19" s="569"/>
      <c r="T19" s="570"/>
      <c r="U19" s="573" t="s">
        <v>113</v>
      </c>
      <c r="V19" s="434"/>
      <c r="W19" s="34" t="s">
        <v>187</v>
      </c>
      <c r="X19" s="106">
        <v>18.899999999999999</v>
      </c>
      <c r="Y19" s="419" t="s">
        <v>143</v>
      </c>
      <c r="Z19" s="575" t="s">
        <v>32</v>
      </c>
      <c r="AA19" s="394" t="s">
        <v>148</v>
      </c>
      <c r="AB19" s="412" t="s">
        <v>143</v>
      </c>
      <c r="AC19" s="575" t="s">
        <v>31</v>
      </c>
      <c r="AD19" s="648" t="s">
        <v>113</v>
      </c>
      <c r="AE19" s="84"/>
      <c r="AF19" s="651" t="s">
        <v>112</v>
      </c>
      <c r="AG19" s="603"/>
      <c r="AH19" s="149"/>
      <c r="AI19" s="154"/>
      <c r="AJ19" s="408" t="s">
        <v>112</v>
      </c>
      <c r="AK19" s="405" t="s">
        <v>112</v>
      </c>
      <c r="AL19" s="405" t="s">
        <v>112</v>
      </c>
      <c r="AM19" s="405" t="s">
        <v>112</v>
      </c>
      <c r="AN19" s="405" t="s">
        <v>112</v>
      </c>
      <c r="AO19" s="408" t="s">
        <v>112</v>
      </c>
      <c r="AP19" s="100" t="s">
        <v>167</v>
      </c>
      <c r="AQ19" s="101">
        <v>132</v>
      </c>
      <c r="AR19" s="102" t="s">
        <v>243</v>
      </c>
      <c r="AS19" s="169">
        <v>0.29399999999999998</v>
      </c>
      <c r="AT19" s="584" t="s">
        <v>112</v>
      </c>
      <c r="AU19" s="591"/>
      <c r="AV19" s="587"/>
      <c r="AW19" s="8"/>
      <c r="AX19" s="8"/>
      <c r="AY19" s="8"/>
      <c r="AZ19" s="8" t="str">
        <f>SUBSTITUTE(C19,"-","")</f>
        <v>68187111</v>
      </c>
      <c r="BA19" s="8">
        <f>$AZ19*1</f>
        <v>68187111</v>
      </c>
      <c r="BB19" s="8">
        <f>IFERROR($BA19,0)</f>
        <v>68187111</v>
      </c>
      <c r="BC19" s="8" t="str">
        <f>IFERROR(MID(TEXT($AZ19,"????????????????"),COLUMN(A5),1)*1,"")</f>
        <v/>
      </c>
      <c r="BD19" s="8" t="str">
        <f t="shared" ref="BD19:BR19" si="3">IFERROR(MID(TEXT($AZ19,"????????????????"),COLUMN(B5),1)*1,"")</f>
        <v/>
      </c>
      <c r="BE19" s="8" t="str">
        <f t="shared" si="3"/>
        <v/>
      </c>
      <c r="BF19" s="8" t="str">
        <f t="shared" si="3"/>
        <v/>
      </c>
      <c r="BG19" s="8" t="str">
        <f t="shared" si="3"/>
        <v/>
      </c>
      <c r="BH19" s="8" t="str">
        <f t="shared" si="3"/>
        <v/>
      </c>
      <c r="BI19" s="8" t="str">
        <f t="shared" si="3"/>
        <v/>
      </c>
      <c r="BJ19" s="8" t="str">
        <f t="shared" si="3"/>
        <v/>
      </c>
      <c r="BK19" s="8">
        <f t="shared" si="3"/>
        <v>6</v>
      </c>
      <c r="BL19" s="8">
        <f t="shared" si="3"/>
        <v>8</v>
      </c>
      <c r="BM19" s="8">
        <f t="shared" si="3"/>
        <v>1</v>
      </c>
      <c r="BN19" s="8">
        <f t="shared" si="3"/>
        <v>8</v>
      </c>
      <c r="BO19" s="8">
        <f t="shared" si="3"/>
        <v>7</v>
      </c>
      <c r="BP19" s="8">
        <f t="shared" si="3"/>
        <v>1</v>
      </c>
      <c r="BQ19" s="8">
        <f t="shared" si="3"/>
        <v>1</v>
      </c>
      <c r="BR19" s="8">
        <f t="shared" si="3"/>
        <v>1</v>
      </c>
      <c r="BS19" s="8"/>
    </row>
    <row r="20" spans="1:76" ht="20.100000000000001" customHeight="1">
      <c r="A20" s="8"/>
      <c r="B20" s="461"/>
      <c r="C20" s="566"/>
      <c r="D20" s="567"/>
      <c r="E20" s="567"/>
      <c r="F20" s="141"/>
      <c r="G20" s="435"/>
      <c r="H20" s="436"/>
      <c r="I20" s="436"/>
      <c r="J20" s="436"/>
      <c r="K20" s="436"/>
      <c r="L20" s="436"/>
      <c r="M20" s="436"/>
      <c r="N20" s="436"/>
      <c r="O20" s="437"/>
      <c r="P20" s="441"/>
      <c r="Q20" s="442"/>
      <c r="R20" s="443"/>
      <c r="S20" s="571"/>
      <c r="T20" s="457"/>
      <c r="U20" s="574"/>
      <c r="V20" s="527"/>
      <c r="W20" s="35" t="s">
        <v>188</v>
      </c>
      <c r="X20" s="107">
        <v>37.6</v>
      </c>
      <c r="Y20" s="390"/>
      <c r="Z20" s="576"/>
      <c r="AA20" s="395"/>
      <c r="AB20" s="398"/>
      <c r="AC20" s="576"/>
      <c r="AD20" s="649"/>
      <c r="AE20" s="85" t="s">
        <v>237</v>
      </c>
      <c r="AF20" s="643"/>
      <c r="AG20" s="604"/>
      <c r="AH20" s="150" t="s">
        <v>154</v>
      </c>
      <c r="AI20" s="156" t="s">
        <v>263</v>
      </c>
      <c r="AJ20" s="406"/>
      <c r="AK20" s="406"/>
      <c r="AL20" s="406"/>
      <c r="AM20" s="406"/>
      <c r="AN20" s="406"/>
      <c r="AO20" s="406"/>
      <c r="AP20" s="94" t="s">
        <v>167</v>
      </c>
      <c r="AQ20" s="95">
        <v>87</v>
      </c>
      <c r="AR20" s="96" t="s">
        <v>242</v>
      </c>
      <c r="AS20" s="111">
        <v>0.249</v>
      </c>
      <c r="AT20" s="585"/>
      <c r="AU20" s="592"/>
      <c r="AV20" s="582"/>
      <c r="AW20" s="8"/>
      <c r="AX20" s="8"/>
      <c r="AY20" s="8"/>
      <c r="AZ20" s="8"/>
      <c r="BA20" s="8"/>
      <c r="BB20" s="8">
        <f>$BB19</f>
        <v>68187111</v>
      </c>
      <c r="BC20" s="8">
        <f t="shared" ref="BC20:BG20" si="4">IF(BC19="",0,BC19)</f>
        <v>0</v>
      </c>
      <c r="BD20" s="8">
        <f t="shared" si="4"/>
        <v>0</v>
      </c>
      <c r="BE20" s="8">
        <f t="shared" si="4"/>
        <v>0</v>
      </c>
      <c r="BF20" s="8">
        <f t="shared" si="4"/>
        <v>0</v>
      </c>
      <c r="BG20" s="8">
        <f t="shared" si="4"/>
        <v>0</v>
      </c>
      <c r="BH20" s="8">
        <f>IF(BH19="",0,BH19)</f>
        <v>0</v>
      </c>
      <c r="BI20" s="8">
        <f t="shared" ref="BI20:BR20" si="5">IF(BI19="",0,BI19)</f>
        <v>0</v>
      </c>
      <c r="BJ20" s="8">
        <f t="shared" si="5"/>
        <v>0</v>
      </c>
      <c r="BK20" s="8">
        <f t="shared" si="5"/>
        <v>6</v>
      </c>
      <c r="BL20" s="8">
        <f t="shared" si="5"/>
        <v>8</v>
      </c>
      <c r="BM20" s="8">
        <f t="shared" si="5"/>
        <v>1</v>
      </c>
      <c r="BN20" s="8">
        <f t="shared" si="5"/>
        <v>8</v>
      </c>
      <c r="BO20" s="8">
        <f t="shared" si="5"/>
        <v>7</v>
      </c>
      <c r="BP20" s="8">
        <f t="shared" si="5"/>
        <v>1</v>
      </c>
      <c r="BQ20" s="8">
        <f t="shared" si="5"/>
        <v>1</v>
      </c>
      <c r="BR20" s="8">
        <f t="shared" si="5"/>
        <v>1</v>
      </c>
      <c r="BS20" s="148">
        <f>($BC$14*$BC20+$BD$14*$BD20+$BE$14*$BE20+$BF$14*$BF20+$BG$14*$BG20+$BH$14*$BH20+$BI$14*$BI20+$BJ$14*$BJ20+$BK$14*$BK20+$BL$14*$BL20+$BM$14*$BM20+$BN$14*$BN20+$BO$14*$BO20+$BP$14*$BP20+$BQ$14*$BQ20)/10</f>
        <v>15.1</v>
      </c>
      <c r="BT20" s="148">
        <f>MOD($BS20,1)</f>
        <v>9.9999999999999645E-2</v>
      </c>
      <c r="BU20" s="39">
        <f>$BT20*10</f>
        <v>0.99999999999999645</v>
      </c>
      <c r="BV20" s="39">
        <f>ROUND(BU20,1)</f>
        <v>1</v>
      </c>
      <c r="BW20" s="39">
        <f>IF($BB20=0,300,(IF($BR20=$BV20,100,200)))</f>
        <v>100</v>
      </c>
      <c r="BX20" s="39">
        <f>BR20-BU20</f>
        <v>3.5527136788005009E-15</v>
      </c>
    </row>
    <row r="21" spans="1:76" ht="20.100000000000001" customHeight="1">
      <c r="A21" s="8"/>
      <c r="B21" s="461"/>
      <c r="C21" s="566"/>
      <c r="D21" s="567"/>
      <c r="E21" s="567"/>
      <c r="F21" s="141"/>
      <c r="G21" s="578" t="s">
        <v>29</v>
      </c>
      <c r="H21" s="579"/>
      <c r="I21" s="579"/>
      <c r="J21" s="579"/>
      <c r="K21" s="579"/>
      <c r="L21" s="579"/>
      <c r="M21" s="579"/>
      <c r="N21" s="579"/>
      <c r="O21" s="580"/>
      <c r="P21" s="441"/>
      <c r="Q21" s="442"/>
      <c r="R21" s="443"/>
      <c r="S21" s="571"/>
      <c r="T21" s="457"/>
      <c r="U21" s="574"/>
      <c r="V21" s="527"/>
      <c r="W21" s="35" t="s">
        <v>189</v>
      </c>
      <c r="X21" s="107">
        <v>43.5</v>
      </c>
      <c r="Y21" s="390"/>
      <c r="Z21" s="576"/>
      <c r="AA21" s="395"/>
      <c r="AB21" s="398"/>
      <c r="AC21" s="576"/>
      <c r="AD21" s="649"/>
      <c r="AE21" s="85" t="s">
        <v>238</v>
      </c>
      <c r="AF21" s="643"/>
      <c r="AG21" s="604"/>
      <c r="AH21" s="150"/>
      <c r="AI21" s="156"/>
      <c r="AJ21" s="406"/>
      <c r="AK21" s="406"/>
      <c r="AL21" s="406"/>
      <c r="AM21" s="406"/>
      <c r="AN21" s="406"/>
      <c r="AO21" s="406"/>
      <c r="AP21" s="94"/>
      <c r="AQ21" s="95"/>
      <c r="AR21" s="96"/>
      <c r="AS21" s="111"/>
      <c r="AT21" s="585"/>
      <c r="AU21" s="592"/>
      <c r="AV21" s="582"/>
      <c r="AW21" s="8"/>
      <c r="AX21" s="8"/>
      <c r="AY21" s="8"/>
      <c r="AZ21" s="8"/>
      <c r="BA21" s="8"/>
      <c r="BB21" s="8"/>
      <c r="BC21" s="8"/>
      <c r="BD21" s="8"/>
      <c r="BE21" s="8"/>
      <c r="BF21" s="8"/>
      <c r="BG21" s="8"/>
      <c r="BH21" s="8"/>
      <c r="BI21" s="8"/>
      <c r="BJ21" s="8"/>
      <c r="BK21" s="8"/>
      <c r="BL21" s="8"/>
    </row>
    <row r="22" spans="1:76" ht="20.100000000000001" customHeight="1">
      <c r="A22" s="8"/>
      <c r="B22" s="462"/>
      <c r="C22" s="568"/>
      <c r="D22" s="568"/>
      <c r="E22" s="568"/>
      <c r="F22" s="142"/>
      <c r="G22" s="458"/>
      <c r="H22" s="459"/>
      <c r="I22" s="459"/>
      <c r="J22" s="459"/>
      <c r="K22" s="459"/>
      <c r="L22" s="459"/>
      <c r="M22" s="459"/>
      <c r="N22" s="459"/>
      <c r="O22" s="460"/>
      <c r="P22" s="444"/>
      <c r="Q22" s="445"/>
      <c r="R22" s="446"/>
      <c r="S22" s="572"/>
      <c r="T22" s="460"/>
      <c r="U22" s="463"/>
      <c r="V22" s="464"/>
      <c r="W22" s="36"/>
      <c r="X22" s="108"/>
      <c r="Y22" s="420"/>
      <c r="Z22" s="577"/>
      <c r="AA22" s="411"/>
      <c r="AB22" s="413"/>
      <c r="AC22" s="577"/>
      <c r="AD22" s="650"/>
      <c r="AE22" s="86"/>
      <c r="AF22" s="644"/>
      <c r="AG22" s="605"/>
      <c r="AH22" s="152"/>
      <c r="AI22" s="158"/>
      <c r="AJ22" s="409"/>
      <c r="AK22" s="409"/>
      <c r="AL22" s="409"/>
      <c r="AM22" s="409"/>
      <c r="AN22" s="409"/>
      <c r="AO22" s="409"/>
      <c r="AP22" s="97"/>
      <c r="AQ22" s="98"/>
      <c r="AR22" s="99"/>
      <c r="AS22" s="170"/>
      <c r="AT22" s="586"/>
      <c r="AU22" s="593"/>
      <c r="AV22" s="583"/>
      <c r="AW22" s="8"/>
      <c r="AX22" s="8"/>
      <c r="AY22" s="8"/>
      <c r="AZ22" s="8"/>
      <c r="BA22" s="8"/>
      <c r="BB22" s="8"/>
      <c r="BC22" s="8"/>
      <c r="BD22" s="8"/>
      <c r="BE22" s="8"/>
      <c r="BF22" s="8"/>
      <c r="BG22" s="8"/>
      <c r="BH22" s="8"/>
      <c r="BI22" s="8"/>
      <c r="BJ22" s="8"/>
      <c r="BK22" s="8"/>
      <c r="BL22" s="8"/>
    </row>
    <row r="23" spans="1:76" ht="20.100000000000001" customHeight="1">
      <c r="A23" s="8"/>
      <c r="B23" s="461">
        <v>3</v>
      </c>
      <c r="C23" s="429" t="s">
        <v>234</v>
      </c>
      <c r="D23" s="430"/>
      <c r="E23" s="430"/>
      <c r="F23" s="141"/>
      <c r="G23" s="455"/>
      <c r="H23" s="526"/>
      <c r="I23" s="526"/>
      <c r="J23" s="526"/>
      <c r="K23" s="526"/>
      <c r="L23" s="526"/>
      <c r="M23" s="526"/>
      <c r="N23" s="526"/>
      <c r="O23" s="527"/>
      <c r="P23" s="438">
        <v>15</v>
      </c>
      <c r="Q23" s="439"/>
      <c r="R23" s="440"/>
      <c r="S23" s="524"/>
      <c r="T23" s="525"/>
      <c r="U23" s="463" t="s">
        <v>112</v>
      </c>
      <c r="V23" s="464"/>
      <c r="W23" s="78"/>
      <c r="X23" s="109"/>
      <c r="Y23" s="419" t="s">
        <v>143</v>
      </c>
      <c r="Z23" s="478" t="s">
        <v>217</v>
      </c>
      <c r="AA23" s="410" t="s">
        <v>148</v>
      </c>
      <c r="AB23" s="412" t="s">
        <v>143</v>
      </c>
      <c r="AC23" s="478" t="s">
        <v>219</v>
      </c>
      <c r="AD23" s="477" t="s">
        <v>112</v>
      </c>
      <c r="AE23" s="87"/>
      <c r="AF23" s="481" t="s">
        <v>112</v>
      </c>
      <c r="AG23" s="482"/>
      <c r="AH23" s="149" t="s">
        <v>112</v>
      </c>
      <c r="AI23" s="87"/>
      <c r="AJ23" s="408" t="s">
        <v>112</v>
      </c>
      <c r="AK23" s="480" t="s">
        <v>112</v>
      </c>
      <c r="AL23" s="480" t="s">
        <v>112</v>
      </c>
      <c r="AM23" s="480" t="s">
        <v>112</v>
      </c>
      <c r="AN23" s="480" t="s">
        <v>112</v>
      </c>
      <c r="AO23" s="408" t="s">
        <v>112</v>
      </c>
      <c r="AP23" s="100" t="s">
        <v>112</v>
      </c>
      <c r="AQ23" s="101"/>
      <c r="AR23" s="102"/>
      <c r="AS23" s="169"/>
      <c r="AT23" s="479" t="s">
        <v>112</v>
      </c>
      <c r="AU23" s="483"/>
      <c r="AV23" s="476"/>
      <c r="AW23" s="8"/>
      <c r="AX23" s="8"/>
      <c r="AY23" s="8"/>
      <c r="AZ23" s="8" t="str">
        <f>SUBSTITUTE(C23,"-","")</f>
        <v>Non</v>
      </c>
      <c r="BA23" s="8" t="e">
        <f>$AZ23*1</f>
        <v>#VALUE!</v>
      </c>
      <c r="BB23" s="8">
        <f>IFERROR($BA23,0)</f>
        <v>0</v>
      </c>
      <c r="BC23" s="8" t="str">
        <f>IFERROR(MID(TEXT($AZ23,"????????????????"),COLUMN(A9),1)*1,"")</f>
        <v/>
      </c>
      <c r="BD23" s="8" t="str">
        <f t="shared" ref="BD23:BR23" si="6">IFERROR(MID(TEXT($AZ23,"????????????????"),COLUMN(B9),1)*1,"")</f>
        <v/>
      </c>
      <c r="BE23" s="8" t="str">
        <f t="shared" si="6"/>
        <v/>
      </c>
      <c r="BF23" s="8" t="str">
        <f t="shared" si="6"/>
        <v/>
      </c>
      <c r="BG23" s="8" t="str">
        <f t="shared" si="6"/>
        <v/>
      </c>
      <c r="BH23" s="8" t="str">
        <f t="shared" si="6"/>
        <v/>
      </c>
      <c r="BI23" s="8" t="str">
        <f t="shared" si="6"/>
        <v/>
      </c>
      <c r="BJ23" s="8" t="str">
        <f t="shared" si="6"/>
        <v/>
      </c>
      <c r="BK23" s="8" t="str">
        <f t="shared" si="6"/>
        <v/>
      </c>
      <c r="BL23" s="8" t="str">
        <f t="shared" si="6"/>
        <v/>
      </c>
      <c r="BM23" s="8" t="str">
        <f t="shared" si="6"/>
        <v/>
      </c>
      <c r="BN23" s="8" t="str">
        <f t="shared" si="6"/>
        <v/>
      </c>
      <c r="BO23" s="8" t="str">
        <f t="shared" si="6"/>
        <v/>
      </c>
      <c r="BP23" s="8" t="str">
        <f t="shared" si="6"/>
        <v/>
      </c>
      <c r="BQ23" s="8" t="str">
        <f t="shared" si="6"/>
        <v/>
      </c>
      <c r="BR23" s="8" t="str">
        <f t="shared" si="6"/>
        <v/>
      </c>
    </row>
    <row r="24" spans="1:76" ht="20.100000000000001" customHeight="1">
      <c r="A24" s="8"/>
      <c r="B24" s="461"/>
      <c r="C24" s="429"/>
      <c r="D24" s="430"/>
      <c r="E24" s="430"/>
      <c r="F24" s="141"/>
      <c r="G24" s="435"/>
      <c r="H24" s="436"/>
      <c r="I24" s="436"/>
      <c r="J24" s="436"/>
      <c r="K24" s="436"/>
      <c r="L24" s="436"/>
      <c r="M24" s="436"/>
      <c r="N24" s="436"/>
      <c r="O24" s="437"/>
      <c r="P24" s="441"/>
      <c r="Q24" s="442"/>
      <c r="R24" s="443"/>
      <c r="S24" s="449"/>
      <c r="T24" s="450"/>
      <c r="U24" s="453"/>
      <c r="V24" s="454"/>
      <c r="W24" s="35"/>
      <c r="X24" s="107"/>
      <c r="Y24" s="390"/>
      <c r="Z24" s="392"/>
      <c r="AA24" s="395"/>
      <c r="AB24" s="398"/>
      <c r="AC24" s="392"/>
      <c r="AD24" s="401"/>
      <c r="AE24" s="88"/>
      <c r="AF24" s="382"/>
      <c r="AG24" s="383"/>
      <c r="AH24" s="150"/>
      <c r="AI24" s="88"/>
      <c r="AJ24" s="406"/>
      <c r="AK24" s="388"/>
      <c r="AL24" s="388"/>
      <c r="AM24" s="388"/>
      <c r="AN24" s="388"/>
      <c r="AO24" s="406"/>
      <c r="AP24" s="94"/>
      <c r="AQ24" s="95"/>
      <c r="AR24" s="96"/>
      <c r="AS24" s="111"/>
      <c r="AT24" s="385"/>
      <c r="AU24" s="386"/>
      <c r="AV24" s="414"/>
      <c r="AW24" s="8"/>
      <c r="AX24" s="8"/>
      <c r="AY24" s="8"/>
      <c r="AZ24" s="8"/>
      <c r="BA24" s="8"/>
      <c r="BB24" s="8">
        <f>$BB23</f>
        <v>0</v>
      </c>
      <c r="BC24" s="8">
        <f t="shared" ref="BC24:BG24" si="7">IF(BC23="",0,BC23)</f>
        <v>0</v>
      </c>
      <c r="BD24" s="8">
        <f t="shared" si="7"/>
        <v>0</v>
      </c>
      <c r="BE24" s="8">
        <f t="shared" si="7"/>
        <v>0</v>
      </c>
      <c r="BF24" s="8">
        <f t="shared" si="7"/>
        <v>0</v>
      </c>
      <c r="BG24" s="8">
        <f t="shared" si="7"/>
        <v>0</v>
      </c>
      <c r="BH24" s="8">
        <f>IF(BH23="",0,BH23)</f>
        <v>0</v>
      </c>
      <c r="BI24" s="8">
        <f t="shared" ref="BI24:BR24" si="8">IF(BI23="",0,BI23)</f>
        <v>0</v>
      </c>
      <c r="BJ24" s="8">
        <f t="shared" si="8"/>
        <v>0</v>
      </c>
      <c r="BK24" s="8">
        <f t="shared" si="8"/>
        <v>0</v>
      </c>
      <c r="BL24" s="8">
        <f t="shared" si="8"/>
        <v>0</v>
      </c>
      <c r="BM24" s="8">
        <f t="shared" si="8"/>
        <v>0</v>
      </c>
      <c r="BN24" s="8">
        <f t="shared" si="8"/>
        <v>0</v>
      </c>
      <c r="BO24" s="8">
        <f t="shared" si="8"/>
        <v>0</v>
      </c>
      <c r="BP24" s="8">
        <f t="shared" si="8"/>
        <v>0</v>
      </c>
      <c r="BQ24" s="8">
        <f t="shared" si="8"/>
        <v>0</v>
      </c>
      <c r="BR24" s="8">
        <f t="shared" si="8"/>
        <v>0</v>
      </c>
      <c r="BS24" s="148">
        <f>($BC$14*$BC24+$BD$14*$BD24+$BE$14*$BE24+$BF$14*$BF24+$BG$14*$BG24+$BH$14*$BH24+$BI$14*$BI24+$BJ$14*$BJ24+$BK$14*$BK24+$BL$14*$BL24+$BM$14*$BM24+$BN$14*$BN24+$BO$14*$BO24+$BP$14*$BP24+$BQ$14*$BQ24)/10</f>
        <v>0</v>
      </c>
      <c r="BT24" s="148">
        <f>MOD($BS24,1)</f>
        <v>0</v>
      </c>
      <c r="BU24" s="39">
        <f>$BT24*10</f>
        <v>0</v>
      </c>
      <c r="BV24" s="39">
        <f>ROUND(BU24,1)</f>
        <v>0</v>
      </c>
      <c r="BW24" s="39">
        <f>IF($BB24=0,300,(IF($BR24=$BV24,100,200)))</f>
        <v>300</v>
      </c>
      <c r="BX24" s="39">
        <f>BR24-BU24</f>
        <v>0</v>
      </c>
    </row>
    <row r="25" spans="1:76" ht="20.100000000000001" customHeight="1">
      <c r="A25" s="8"/>
      <c r="B25" s="461"/>
      <c r="C25" s="429"/>
      <c r="D25" s="430"/>
      <c r="E25" s="430"/>
      <c r="F25" s="141"/>
      <c r="G25" s="455" t="s">
        <v>211</v>
      </c>
      <c r="H25" s="456"/>
      <c r="I25" s="456"/>
      <c r="J25" s="456"/>
      <c r="K25" s="456"/>
      <c r="L25" s="456"/>
      <c r="M25" s="456"/>
      <c r="N25" s="456"/>
      <c r="O25" s="457"/>
      <c r="P25" s="441"/>
      <c r="Q25" s="442"/>
      <c r="R25" s="443"/>
      <c r="S25" s="449"/>
      <c r="T25" s="450"/>
      <c r="U25" s="453"/>
      <c r="V25" s="454"/>
      <c r="W25" s="35"/>
      <c r="X25" s="107"/>
      <c r="Y25" s="390"/>
      <c r="Z25" s="392"/>
      <c r="AA25" s="395"/>
      <c r="AB25" s="398"/>
      <c r="AC25" s="392"/>
      <c r="AD25" s="401"/>
      <c r="AE25" s="88"/>
      <c r="AF25" s="382"/>
      <c r="AG25" s="383"/>
      <c r="AH25" s="150"/>
      <c r="AI25" s="88"/>
      <c r="AJ25" s="406"/>
      <c r="AK25" s="388"/>
      <c r="AL25" s="388"/>
      <c r="AM25" s="388"/>
      <c r="AN25" s="388"/>
      <c r="AO25" s="406"/>
      <c r="AP25" s="94"/>
      <c r="AQ25" s="95"/>
      <c r="AR25" s="96"/>
      <c r="AS25" s="111"/>
      <c r="AT25" s="385"/>
      <c r="AU25" s="386"/>
      <c r="AV25" s="414"/>
      <c r="AW25" s="8"/>
      <c r="AX25" s="8"/>
      <c r="AY25" s="8"/>
      <c r="AZ25" s="8"/>
      <c r="BA25" s="8"/>
      <c r="BB25" s="8"/>
      <c r="BC25" s="8"/>
      <c r="BD25" s="8"/>
      <c r="BE25" s="8"/>
      <c r="BF25" s="8"/>
      <c r="BG25" s="8"/>
      <c r="BH25" s="8"/>
      <c r="BI25" s="8"/>
      <c r="BJ25" s="8"/>
      <c r="BK25" s="8"/>
      <c r="BL25" s="8"/>
    </row>
    <row r="26" spans="1:76" ht="20.100000000000001" customHeight="1">
      <c r="A26" s="8"/>
      <c r="B26" s="462"/>
      <c r="C26" s="431"/>
      <c r="D26" s="431"/>
      <c r="E26" s="431"/>
      <c r="F26" s="141"/>
      <c r="G26" s="458"/>
      <c r="H26" s="459"/>
      <c r="I26" s="459"/>
      <c r="J26" s="459"/>
      <c r="K26" s="459"/>
      <c r="L26" s="459"/>
      <c r="M26" s="459"/>
      <c r="N26" s="459"/>
      <c r="O26" s="460"/>
      <c r="P26" s="444"/>
      <c r="Q26" s="445"/>
      <c r="R26" s="446"/>
      <c r="S26" s="449"/>
      <c r="T26" s="450"/>
      <c r="U26" s="453"/>
      <c r="V26" s="454"/>
      <c r="W26" s="36"/>
      <c r="X26" s="108"/>
      <c r="Y26" s="420"/>
      <c r="Z26" s="392"/>
      <c r="AA26" s="411"/>
      <c r="AB26" s="413"/>
      <c r="AC26" s="392"/>
      <c r="AD26" s="401"/>
      <c r="AE26" s="89"/>
      <c r="AF26" s="382"/>
      <c r="AG26" s="383"/>
      <c r="AH26" s="152"/>
      <c r="AI26" s="89"/>
      <c r="AJ26" s="409"/>
      <c r="AK26" s="388"/>
      <c r="AL26" s="388"/>
      <c r="AM26" s="388"/>
      <c r="AN26" s="388"/>
      <c r="AO26" s="409"/>
      <c r="AP26" s="97"/>
      <c r="AQ26" s="98"/>
      <c r="AR26" s="99"/>
      <c r="AS26" s="170"/>
      <c r="AT26" s="385"/>
      <c r="AU26" s="386"/>
      <c r="AV26" s="414"/>
      <c r="AW26" s="8"/>
      <c r="AX26" s="8"/>
      <c r="AY26" s="8"/>
      <c r="AZ26" s="8"/>
      <c r="BA26" s="8"/>
      <c r="BB26" s="8"/>
      <c r="BC26" s="8"/>
      <c r="BD26" s="8"/>
      <c r="BE26" s="8"/>
      <c r="BF26" s="8"/>
      <c r="BG26" s="8"/>
      <c r="BH26" s="8"/>
      <c r="BI26" s="8"/>
      <c r="BJ26" s="8"/>
      <c r="BK26" s="8"/>
      <c r="BL26" s="8"/>
    </row>
    <row r="27" spans="1:76" ht="20.100000000000001" customHeight="1">
      <c r="A27" s="8"/>
      <c r="B27" s="461">
        <v>4</v>
      </c>
      <c r="C27" s="429" t="s">
        <v>209</v>
      </c>
      <c r="D27" s="430"/>
      <c r="E27" s="430"/>
      <c r="F27" s="141"/>
      <c r="G27" s="432"/>
      <c r="H27" s="433"/>
      <c r="I27" s="433"/>
      <c r="J27" s="433"/>
      <c r="K27" s="433"/>
      <c r="L27" s="433"/>
      <c r="M27" s="433"/>
      <c r="N27" s="433"/>
      <c r="O27" s="434"/>
      <c r="P27" s="438">
        <v>11.997999</v>
      </c>
      <c r="Q27" s="439"/>
      <c r="R27" s="440"/>
      <c r="S27" s="447"/>
      <c r="T27" s="448"/>
      <c r="U27" s="463" t="s">
        <v>112</v>
      </c>
      <c r="V27" s="464"/>
      <c r="W27" s="34"/>
      <c r="X27" s="106"/>
      <c r="Y27" s="419" t="s">
        <v>143</v>
      </c>
      <c r="Z27" s="421" t="s">
        <v>220</v>
      </c>
      <c r="AA27" s="410" t="s">
        <v>148</v>
      </c>
      <c r="AB27" s="412" t="s">
        <v>143</v>
      </c>
      <c r="AC27" s="424" t="s">
        <v>220</v>
      </c>
      <c r="AD27" s="400" t="s">
        <v>113</v>
      </c>
      <c r="AE27" s="90" t="s">
        <v>239</v>
      </c>
      <c r="AF27" s="381" t="s">
        <v>112</v>
      </c>
      <c r="AG27" s="383"/>
      <c r="AH27" s="149" t="s">
        <v>112</v>
      </c>
      <c r="AI27" s="87"/>
      <c r="AJ27" s="408" t="s">
        <v>222</v>
      </c>
      <c r="AK27" s="387" t="s">
        <v>112</v>
      </c>
      <c r="AL27" s="387" t="s">
        <v>112</v>
      </c>
      <c r="AM27" s="387" t="s">
        <v>113</v>
      </c>
      <c r="AN27" s="387" t="s">
        <v>112</v>
      </c>
      <c r="AO27" s="408" t="s">
        <v>284</v>
      </c>
      <c r="AP27" s="100" t="s">
        <v>167</v>
      </c>
      <c r="AQ27" s="101">
        <v>300</v>
      </c>
      <c r="AR27" s="102"/>
      <c r="AS27" s="169"/>
      <c r="AT27" s="384" t="s">
        <v>223</v>
      </c>
      <c r="AU27" s="474" t="s">
        <v>224</v>
      </c>
      <c r="AV27" s="414"/>
      <c r="AW27" s="8"/>
      <c r="AX27" s="8"/>
      <c r="AY27" s="8"/>
      <c r="AZ27" s="8" t="str">
        <f t="shared" ref="AZ27" si="9">SUBSTITUTE(C27,"-","")</f>
        <v xml:space="preserve">108883 </v>
      </c>
      <c r="BA27" s="8">
        <f t="shared" ref="BA27" si="10">$AZ27*1</f>
        <v>108883</v>
      </c>
      <c r="BB27" s="8">
        <f t="shared" ref="BB27" si="11">IFERROR($BA27,0)</f>
        <v>108883</v>
      </c>
      <c r="BC27" s="8" t="str">
        <f t="shared" ref="BC27:BR27" si="12">IFERROR(MID(TEXT($AZ27,"????????????????"),COLUMN(A13),1)*1,"")</f>
        <v/>
      </c>
      <c r="BD27" s="8" t="str">
        <f t="shared" si="12"/>
        <v/>
      </c>
      <c r="BE27" s="8" t="str">
        <f t="shared" si="12"/>
        <v/>
      </c>
      <c r="BF27" s="8" t="str">
        <f t="shared" si="12"/>
        <v/>
      </c>
      <c r="BG27" s="8" t="str">
        <f t="shared" si="12"/>
        <v/>
      </c>
      <c r="BH27" s="8" t="str">
        <f t="shared" si="12"/>
        <v/>
      </c>
      <c r="BI27" s="8" t="str">
        <f t="shared" si="12"/>
        <v/>
      </c>
      <c r="BJ27" s="8" t="str">
        <f t="shared" si="12"/>
        <v/>
      </c>
      <c r="BK27" s="8" t="str">
        <f t="shared" si="12"/>
        <v/>
      </c>
      <c r="BL27" s="8" t="str">
        <f t="shared" si="12"/>
        <v/>
      </c>
      <c r="BM27" s="8">
        <f t="shared" si="12"/>
        <v>1</v>
      </c>
      <c r="BN27" s="8">
        <f t="shared" si="12"/>
        <v>0</v>
      </c>
      <c r="BO27" s="8">
        <f t="shared" si="12"/>
        <v>8</v>
      </c>
      <c r="BP27" s="8">
        <f t="shared" si="12"/>
        <v>8</v>
      </c>
      <c r="BQ27" s="8">
        <f t="shared" si="12"/>
        <v>8</v>
      </c>
      <c r="BR27" s="8">
        <f t="shared" si="12"/>
        <v>3</v>
      </c>
    </row>
    <row r="28" spans="1:76" ht="20.100000000000001" customHeight="1">
      <c r="A28" s="8"/>
      <c r="B28" s="461"/>
      <c r="C28" s="429"/>
      <c r="D28" s="430"/>
      <c r="E28" s="430"/>
      <c r="F28" s="141"/>
      <c r="G28" s="435"/>
      <c r="H28" s="436"/>
      <c r="I28" s="436"/>
      <c r="J28" s="436"/>
      <c r="K28" s="436"/>
      <c r="L28" s="436"/>
      <c r="M28" s="436"/>
      <c r="N28" s="436"/>
      <c r="O28" s="437"/>
      <c r="P28" s="441"/>
      <c r="Q28" s="442"/>
      <c r="R28" s="443"/>
      <c r="S28" s="449"/>
      <c r="T28" s="450"/>
      <c r="U28" s="453"/>
      <c r="V28" s="454"/>
      <c r="W28" s="35"/>
      <c r="X28" s="107"/>
      <c r="Y28" s="390"/>
      <c r="Z28" s="422"/>
      <c r="AA28" s="395"/>
      <c r="AB28" s="398"/>
      <c r="AC28" s="424"/>
      <c r="AD28" s="401"/>
      <c r="AE28" s="88"/>
      <c r="AF28" s="382"/>
      <c r="AG28" s="383"/>
      <c r="AH28" s="150"/>
      <c r="AI28" s="88"/>
      <c r="AJ28" s="406"/>
      <c r="AK28" s="388"/>
      <c r="AL28" s="388"/>
      <c r="AM28" s="388"/>
      <c r="AN28" s="388"/>
      <c r="AO28" s="406"/>
      <c r="AP28" s="94"/>
      <c r="AQ28" s="95"/>
      <c r="AR28" s="96"/>
      <c r="AS28" s="111"/>
      <c r="AT28" s="385"/>
      <c r="AU28" s="474"/>
      <c r="AV28" s="414"/>
      <c r="AW28" s="8"/>
      <c r="AX28" s="8"/>
      <c r="AY28" s="8"/>
      <c r="AZ28" s="8"/>
      <c r="BA28" s="8"/>
      <c r="BB28" s="8">
        <f t="shared" ref="BB28" si="13">$BB27</f>
        <v>108883</v>
      </c>
      <c r="BC28" s="8">
        <f t="shared" ref="BC28:BR28" si="14">IF(BC27="",0,BC27)</f>
        <v>0</v>
      </c>
      <c r="BD28" s="8">
        <f t="shared" si="14"/>
        <v>0</v>
      </c>
      <c r="BE28" s="8">
        <f t="shared" si="14"/>
        <v>0</v>
      </c>
      <c r="BF28" s="8">
        <f t="shared" si="14"/>
        <v>0</v>
      </c>
      <c r="BG28" s="8">
        <f t="shared" si="14"/>
        <v>0</v>
      </c>
      <c r="BH28" s="8">
        <f t="shared" si="14"/>
        <v>0</v>
      </c>
      <c r="BI28" s="8">
        <f t="shared" si="14"/>
        <v>0</v>
      </c>
      <c r="BJ28" s="8">
        <f t="shared" si="14"/>
        <v>0</v>
      </c>
      <c r="BK28" s="8">
        <f t="shared" si="14"/>
        <v>0</v>
      </c>
      <c r="BL28" s="8">
        <f t="shared" si="14"/>
        <v>0</v>
      </c>
      <c r="BM28" s="8">
        <f t="shared" si="14"/>
        <v>1</v>
      </c>
      <c r="BN28" s="8">
        <f t="shared" si="14"/>
        <v>0</v>
      </c>
      <c r="BO28" s="8">
        <f t="shared" si="14"/>
        <v>8</v>
      </c>
      <c r="BP28" s="8">
        <f t="shared" si="14"/>
        <v>8</v>
      </c>
      <c r="BQ28" s="8">
        <f t="shared" si="14"/>
        <v>8</v>
      </c>
      <c r="BR28" s="8">
        <f t="shared" si="14"/>
        <v>3</v>
      </c>
      <c r="BS28" s="148">
        <f>($BC$14*$BC28+$BD$14*$BD28+$BE$14*$BE28+$BF$14*$BF28+$BG$14*$BG28+$BH$14*$BH28+$BI$14*$BI28+$BJ$14*$BJ28+$BK$14*$BK28+$BL$14*$BL28+$BM$14*$BM28+$BN$14*$BN28+$BO$14*$BO28+$BP$14*$BP28+$BQ$14*$BQ28)/10</f>
        <v>5.3</v>
      </c>
      <c r="BT28" s="148">
        <f t="shared" ref="BT28" si="15">MOD($BS28,1)</f>
        <v>0.29999999999999982</v>
      </c>
      <c r="BU28" s="39">
        <f t="shared" ref="BU28" si="16">$BT28*10</f>
        <v>2.9999999999999982</v>
      </c>
      <c r="BV28" s="39">
        <f>ROUND(BU28,1)</f>
        <v>3</v>
      </c>
      <c r="BW28" s="39">
        <f>IF($BB28=0,300,(IF($BR28=$BV28,100,200)))</f>
        <v>100</v>
      </c>
      <c r="BX28" s="39">
        <f>BR28-BU28</f>
        <v>0</v>
      </c>
    </row>
    <row r="29" spans="1:76" ht="20.100000000000001" customHeight="1">
      <c r="A29" s="8"/>
      <c r="B29" s="461"/>
      <c r="C29" s="429"/>
      <c r="D29" s="430"/>
      <c r="E29" s="430"/>
      <c r="F29" s="141"/>
      <c r="G29" s="455" t="s">
        <v>212</v>
      </c>
      <c r="H29" s="456"/>
      <c r="I29" s="456"/>
      <c r="J29" s="456"/>
      <c r="K29" s="456"/>
      <c r="L29" s="456"/>
      <c r="M29" s="456"/>
      <c r="N29" s="456"/>
      <c r="O29" s="457"/>
      <c r="P29" s="441"/>
      <c r="Q29" s="442"/>
      <c r="R29" s="443"/>
      <c r="S29" s="449"/>
      <c r="T29" s="450"/>
      <c r="U29" s="453"/>
      <c r="V29" s="454"/>
      <c r="W29" s="35"/>
      <c r="X29" s="107"/>
      <c r="Y29" s="390"/>
      <c r="Z29" s="422"/>
      <c r="AA29" s="395"/>
      <c r="AB29" s="398"/>
      <c r="AC29" s="424"/>
      <c r="AD29" s="401"/>
      <c r="AE29" s="88"/>
      <c r="AF29" s="382"/>
      <c r="AG29" s="383"/>
      <c r="AH29" s="150"/>
      <c r="AI29" s="88"/>
      <c r="AJ29" s="406"/>
      <c r="AK29" s="388"/>
      <c r="AL29" s="388"/>
      <c r="AM29" s="388"/>
      <c r="AN29" s="388"/>
      <c r="AO29" s="406"/>
      <c r="AP29" s="94"/>
      <c r="AQ29" s="95"/>
      <c r="AR29" s="96"/>
      <c r="AS29" s="111"/>
      <c r="AT29" s="385"/>
      <c r="AU29" s="474"/>
      <c r="AV29" s="414"/>
      <c r="AW29" s="8"/>
      <c r="AX29" s="8"/>
      <c r="AY29" s="8"/>
      <c r="AZ29" s="8"/>
      <c r="BA29" s="8"/>
      <c r="BB29" s="8"/>
      <c r="BC29" s="8"/>
      <c r="BD29" s="8"/>
      <c r="BE29" s="8"/>
      <c r="BF29" s="8"/>
      <c r="BG29" s="8"/>
      <c r="BH29" s="8"/>
      <c r="BI29" s="8"/>
      <c r="BJ29" s="8"/>
      <c r="BK29" s="8"/>
      <c r="BL29" s="8"/>
    </row>
    <row r="30" spans="1:76" ht="20.100000000000001" customHeight="1">
      <c r="A30" s="8"/>
      <c r="B30" s="462"/>
      <c r="C30" s="431"/>
      <c r="D30" s="431"/>
      <c r="E30" s="431"/>
      <c r="F30" s="141"/>
      <c r="G30" s="458"/>
      <c r="H30" s="459"/>
      <c r="I30" s="459"/>
      <c r="J30" s="459"/>
      <c r="K30" s="459"/>
      <c r="L30" s="459"/>
      <c r="M30" s="459"/>
      <c r="N30" s="459"/>
      <c r="O30" s="460"/>
      <c r="P30" s="444"/>
      <c r="Q30" s="445"/>
      <c r="R30" s="446"/>
      <c r="S30" s="449"/>
      <c r="T30" s="450"/>
      <c r="U30" s="453"/>
      <c r="V30" s="454"/>
      <c r="W30" s="36"/>
      <c r="X30" s="108"/>
      <c r="Y30" s="420"/>
      <c r="Z30" s="423"/>
      <c r="AA30" s="411"/>
      <c r="AB30" s="413"/>
      <c r="AC30" s="425"/>
      <c r="AD30" s="401"/>
      <c r="AE30" s="89"/>
      <c r="AF30" s="382"/>
      <c r="AG30" s="383"/>
      <c r="AH30" s="152"/>
      <c r="AI30" s="89"/>
      <c r="AJ30" s="409"/>
      <c r="AK30" s="388"/>
      <c r="AL30" s="388"/>
      <c r="AM30" s="388"/>
      <c r="AN30" s="388"/>
      <c r="AO30" s="409"/>
      <c r="AP30" s="97"/>
      <c r="AQ30" s="98"/>
      <c r="AR30" s="99"/>
      <c r="AS30" s="170"/>
      <c r="AT30" s="385"/>
      <c r="AU30" s="475"/>
      <c r="AV30" s="414"/>
      <c r="AW30" s="8"/>
      <c r="AX30" s="8"/>
      <c r="AY30" s="8"/>
      <c r="AZ30" s="8"/>
      <c r="BA30" s="8"/>
      <c r="BB30" s="8"/>
      <c r="BC30" s="8"/>
      <c r="BD30" s="8"/>
      <c r="BE30" s="8"/>
      <c r="BF30" s="8"/>
      <c r="BG30" s="8"/>
      <c r="BH30" s="8"/>
      <c r="BI30" s="8"/>
      <c r="BJ30" s="8"/>
      <c r="BK30" s="8"/>
      <c r="BL30" s="8"/>
    </row>
    <row r="31" spans="1:76" ht="20.100000000000001" customHeight="1">
      <c r="A31" s="21"/>
      <c r="B31" s="461">
        <v>5</v>
      </c>
      <c r="C31" s="429" t="s">
        <v>210</v>
      </c>
      <c r="D31" s="430"/>
      <c r="E31" s="430"/>
      <c r="F31" s="141"/>
      <c r="G31" s="432"/>
      <c r="H31" s="433"/>
      <c r="I31" s="433"/>
      <c r="J31" s="433"/>
      <c r="K31" s="433"/>
      <c r="L31" s="433"/>
      <c r="M31" s="433"/>
      <c r="N31" s="433"/>
      <c r="O31" s="434"/>
      <c r="P31" s="438">
        <v>6</v>
      </c>
      <c r="Q31" s="439"/>
      <c r="R31" s="440"/>
      <c r="S31" s="447" t="s">
        <v>151</v>
      </c>
      <c r="T31" s="448"/>
      <c r="U31" s="463" t="s">
        <v>112</v>
      </c>
      <c r="V31" s="464"/>
      <c r="W31" s="34"/>
      <c r="X31" s="106"/>
      <c r="Y31" s="419" t="s">
        <v>143</v>
      </c>
      <c r="Z31" s="392" t="s">
        <v>218</v>
      </c>
      <c r="AA31" s="410" t="s">
        <v>148</v>
      </c>
      <c r="AB31" s="412" t="s">
        <v>143</v>
      </c>
      <c r="AC31" s="392" t="s">
        <v>218</v>
      </c>
      <c r="AD31" s="400" t="s">
        <v>112</v>
      </c>
      <c r="AE31" s="87"/>
      <c r="AF31" s="381" t="s">
        <v>112</v>
      </c>
      <c r="AG31" s="383"/>
      <c r="AH31" s="149" t="s">
        <v>112</v>
      </c>
      <c r="AI31" s="87"/>
      <c r="AJ31" s="408" t="s">
        <v>112</v>
      </c>
      <c r="AK31" s="387" t="s">
        <v>112</v>
      </c>
      <c r="AL31" s="387" t="s">
        <v>112</v>
      </c>
      <c r="AM31" s="387" t="s">
        <v>112</v>
      </c>
      <c r="AN31" s="387" t="s">
        <v>112</v>
      </c>
      <c r="AO31" s="408" t="s">
        <v>112</v>
      </c>
      <c r="AP31" s="100" t="s">
        <v>112</v>
      </c>
      <c r="AQ31" s="101"/>
      <c r="AR31" s="102"/>
      <c r="AS31" s="169"/>
      <c r="AT31" s="384" t="s">
        <v>112</v>
      </c>
      <c r="AU31" s="386"/>
      <c r="AV31" s="414"/>
      <c r="AW31" s="8"/>
      <c r="AX31" s="8"/>
      <c r="AY31" s="8"/>
      <c r="AZ31" s="8" t="str">
        <f t="shared" ref="AZ31" si="17">SUBSTITUTE(C31,"-","")</f>
        <v>103117</v>
      </c>
      <c r="BA31" s="8">
        <f t="shared" ref="BA31" si="18">$AZ31*1</f>
        <v>103117</v>
      </c>
      <c r="BB31" s="8">
        <f t="shared" ref="BB31" si="19">IFERROR($BA31,0)</f>
        <v>103117</v>
      </c>
      <c r="BC31" s="8" t="str">
        <f t="shared" ref="BC31:BR31" si="20">IFERROR(MID(TEXT($AZ31,"????????????????"),COLUMN(A17),1)*1,"")</f>
        <v/>
      </c>
      <c r="BD31" s="8" t="str">
        <f t="shared" si="20"/>
        <v/>
      </c>
      <c r="BE31" s="8" t="str">
        <f t="shared" si="20"/>
        <v/>
      </c>
      <c r="BF31" s="8" t="str">
        <f t="shared" si="20"/>
        <v/>
      </c>
      <c r="BG31" s="8" t="str">
        <f t="shared" si="20"/>
        <v/>
      </c>
      <c r="BH31" s="8" t="str">
        <f t="shared" si="20"/>
        <v/>
      </c>
      <c r="BI31" s="8" t="str">
        <f t="shared" si="20"/>
        <v/>
      </c>
      <c r="BJ31" s="8" t="str">
        <f t="shared" si="20"/>
        <v/>
      </c>
      <c r="BK31" s="8" t="str">
        <f t="shared" si="20"/>
        <v/>
      </c>
      <c r="BL31" s="8" t="str">
        <f t="shared" si="20"/>
        <v/>
      </c>
      <c r="BM31" s="8">
        <f t="shared" si="20"/>
        <v>1</v>
      </c>
      <c r="BN31" s="8">
        <f t="shared" si="20"/>
        <v>0</v>
      </c>
      <c r="BO31" s="8">
        <f t="shared" si="20"/>
        <v>3</v>
      </c>
      <c r="BP31" s="8">
        <f t="shared" si="20"/>
        <v>1</v>
      </c>
      <c r="BQ31" s="8">
        <f t="shared" si="20"/>
        <v>1</v>
      </c>
      <c r="BR31" s="8">
        <f t="shared" si="20"/>
        <v>7</v>
      </c>
    </row>
    <row r="32" spans="1:76" ht="20.100000000000001" customHeight="1">
      <c r="A32" s="21"/>
      <c r="B32" s="461"/>
      <c r="C32" s="429"/>
      <c r="D32" s="430"/>
      <c r="E32" s="430"/>
      <c r="F32" s="141"/>
      <c r="G32" s="435"/>
      <c r="H32" s="436"/>
      <c r="I32" s="436"/>
      <c r="J32" s="436"/>
      <c r="K32" s="436"/>
      <c r="L32" s="436"/>
      <c r="M32" s="436"/>
      <c r="N32" s="436"/>
      <c r="O32" s="437"/>
      <c r="P32" s="441"/>
      <c r="Q32" s="442"/>
      <c r="R32" s="443"/>
      <c r="S32" s="449"/>
      <c r="T32" s="450"/>
      <c r="U32" s="453"/>
      <c r="V32" s="454"/>
      <c r="W32" s="35"/>
      <c r="X32" s="107"/>
      <c r="Y32" s="390"/>
      <c r="Z32" s="392"/>
      <c r="AA32" s="395"/>
      <c r="AB32" s="398"/>
      <c r="AC32" s="392"/>
      <c r="AD32" s="401"/>
      <c r="AE32" s="88"/>
      <c r="AF32" s="382"/>
      <c r="AG32" s="383"/>
      <c r="AH32" s="150"/>
      <c r="AI32" s="88"/>
      <c r="AJ32" s="406"/>
      <c r="AK32" s="388"/>
      <c r="AL32" s="388"/>
      <c r="AM32" s="388"/>
      <c r="AN32" s="388"/>
      <c r="AO32" s="406"/>
      <c r="AP32" s="94"/>
      <c r="AQ32" s="95"/>
      <c r="AR32" s="96"/>
      <c r="AS32" s="111"/>
      <c r="AT32" s="385"/>
      <c r="AU32" s="386"/>
      <c r="AV32" s="414"/>
      <c r="AW32" s="8"/>
      <c r="AX32" s="8"/>
      <c r="AY32" s="8"/>
      <c r="AZ32" s="8"/>
      <c r="BA32" s="8"/>
      <c r="BB32" s="8">
        <f t="shared" ref="BB32" si="21">$BB31</f>
        <v>103117</v>
      </c>
      <c r="BC32" s="8">
        <f t="shared" ref="BC32:BR32" si="22">IF(BC31="",0,BC31)</f>
        <v>0</v>
      </c>
      <c r="BD32" s="8">
        <f t="shared" si="22"/>
        <v>0</v>
      </c>
      <c r="BE32" s="8">
        <f t="shared" si="22"/>
        <v>0</v>
      </c>
      <c r="BF32" s="8">
        <f t="shared" si="22"/>
        <v>0</v>
      </c>
      <c r="BG32" s="8">
        <f t="shared" si="22"/>
        <v>0</v>
      </c>
      <c r="BH32" s="8">
        <f t="shared" si="22"/>
        <v>0</v>
      </c>
      <c r="BI32" s="8">
        <f t="shared" si="22"/>
        <v>0</v>
      </c>
      <c r="BJ32" s="8">
        <f t="shared" si="22"/>
        <v>0</v>
      </c>
      <c r="BK32" s="8">
        <f t="shared" si="22"/>
        <v>0</v>
      </c>
      <c r="BL32" s="8">
        <f t="shared" si="22"/>
        <v>0</v>
      </c>
      <c r="BM32" s="8">
        <f t="shared" si="22"/>
        <v>1</v>
      </c>
      <c r="BN32" s="8">
        <f t="shared" si="22"/>
        <v>0</v>
      </c>
      <c r="BO32" s="8">
        <f t="shared" si="22"/>
        <v>3</v>
      </c>
      <c r="BP32" s="8">
        <f t="shared" si="22"/>
        <v>1</v>
      </c>
      <c r="BQ32" s="8">
        <f t="shared" si="22"/>
        <v>1</v>
      </c>
      <c r="BR32" s="8">
        <f t="shared" si="22"/>
        <v>7</v>
      </c>
      <c r="BS32" s="148">
        <f>($BC$14*$BC32+$BD$14*$BD32+$BE$14*$BE32+$BF$14*$BF32+$BG$14*$BG32+$BH$14*$BH32+$BI$14*$BI32+$BJ$14*$BJ32+$BK$14*$BK32+$BL$14*$BL32+$BM$14*$BM32+$BN$14*$BN32+$BO$14*$BO32+$BP$14*$BP32+$BQ$14*$BQ32)/10</f>
        <v>1.7</v>
      </c>
      <c r="BT32" s="148">
        <f t="shared" ref="BT32" si="23">MOD($BS32,1)</f>
        <v>0.7</v>
      </c>
      <c r="BU32" s="39">
        <f t="shared" ref="BU32" si="24">$BT32*10</f>
        <v>7</v>
      </c>
      <c r="BV32" s="39">
        <f>ROUND(BU32,1)</f>
        <v>7</v>
      </c>
      <c r="BW32" s="39">
        <f>IF($BB32=0,300,(IF($BR32=$BV32,100,200)))</f>
        <v>100</v>
      </c>
    </row>
    <row r="33" spans="1:75" ht="20.100000000000001" customHeight="1">
      <c r="A33" s="8"/>
      <c r="B33" s="461"/>
      <c r="C33" s="429"/>
      <c r="D33" s="430"/>
      <c r="E33" s="430"/>
      <c r="F33" s="141"/>
      <c r="G33" s="455" t="s">
        <v>214</v>
      </c>
      <c r="H33" s="456"/>
      <c r="I33" s="456"/>
      <c r="J33" s="456"/>
      <c r="K33" s="456"/>
      <c r="L33" s="456"/>
      <c r="M33" s="456"/>
      <c r="N33" s="456"/>
      <c r="O33" s="457"/>
      <c r="P33" s="441"/>
      <c r="Q33" s="442"/>
      <c r="R33" s="443"/>
      <c r="S33" s="449"/>
      <c r="T33" s="450"/>
      <c r="U33" s="453"/>
      <c r="V33" s="454"/>
      <c r="W33" s="35"/>
      <c r="X33" s="107"/>
      <c r="Y33" s="390"/>
      <c r="Z33" s="392"/>
      <c r="AA33" s="395"/>
      <c r="AB33" s="398"/>
      <c r="AC33" s="392"/>
      <c r="AD33" s="401"/>
      <c r="AE33" s="88"/>
      <c r="AF33" s="382"/>
      <c r="AG33" s="383"/>
      <c r="AH33" s="150"/>
      <c r="AI33" s="88"/>
      <c r="AJ33" s="406"/>
      <c r="AK33" s="388"/>
      <c r="AL33" s="388"/>
      <c r="AM33" s="388"/>
      <c r="AN33" s="388"/>
      <c r="AO33" s="406"/>
      <c r="AP33" s="94"/>
      <c r="AQ33" s="95"/>
      <c r="AR33" s="96"/>
      <c r="AS33" s="111"/>
      <c r="AT33" s="385"/>
      <c r="AU33" s="386"/>
      <c r="AV33" s="414"/>
      <c r="AW33" s="8"/>
      <c r="AX33" s="8"/>
      <c r="AY33" s="8"/>
      <c r="AZ33" s="8"/>
      <c r="BA33" s="8"/>
      <c r="BB33" s="8"/>
      <c r="BC33" s="8"/>
      <c r="BD33" s="8"/>
      <c r="BE33" s="8"/>
      <c r="BF33" s="8"/>
      <c r="BG33" s="8"/>
      <c r="BH33" s="8"/>
      <c r="BI33" s="8"/>
      <c r="BJ33" s="8"/>
      <c r="BK33" s="8"/>
      <c r="BL33" s="8"/>
    </row>
    <row r="34" spans="1:75" ht="20.100000000000001" customHeight="1">
      <c r="A34" s="8"/>
      <c r="B34" s="462"/>
      <c r="C34" s="431"/>
      <c r="D34" s="431"/>
      <c r="E34" s="431"/>
      <c r="F34" s="141"/>
      <c r="G34" s="458"/>
      <c r="H34" s="459"/>
      <c r="I34" s="459"/>
      <c r="J34" s="459"/>
      <c r="K34" s="459"/>
      <c r="L34" s="459"/>
      <c r="M34" s="459"/>
      <c r="N34" s="459"/>
      <c r="O34" s="460"/>
      <c r="P34" s="444"/>
      <c r="Q34" s="445"/>
      <c r="R34" s="446"/>
      <c r="S34" s="449"/>
      <c r="T34" s="450"/>
      <c r="U34" s="453"/>
      <c r="V34" s="454"/>
      <c r="W34" s="36"/>
      <c r="X34" s="108"/>
      <c r="Y34" s="420"/>
      <c r="Z34" s="392"/>
      <c r="AA34" s="411"/>
      <c r="AB34" s="413"/>
      <c r="AC34" s="392"/>
      <c r="AD34" s="401"/>
      <c r="AE34" s="89"/>
      <c r="AF34" s="382"/>
      <c r="AG34" s="383"/>
      <c r="AH34" s="152"/>
      <c r="AI34" s="89"/>
      <c r="AJ34" s="409"/>
      <c r="AK34" s="388"/>
      <c r="AL34" s="388"/>
      <c r="AM34" s="388"/>
      <c r="AN34" s="388"/>
      <c r="AO34" s="409"/>
      <c r="AP34" s="97"/>
      <c r="AQ34" s="98"/>
      <c r="AR34" s="99"/>
      <c r="AS34" s="170"/>
      <c r="AT34" s="385"/>
      <c r="AU34" s="386"/>
      <c r="AV34" s="414"/>
      <c r="AW34" s="8"/>
      <c r="AX34" s="8"/>
      <c r="AY34" s="8"/>
      <c r="AZ34" s="8"/>
      <c r="BA34" s="8"/>
      <c r="BB34" s="8"/>
      <c r="BC34" s="8"/>
      <c r="BD34" s="8"/>
      <c r="BE34" s="8"/>
      <c r="BF34" s="8"/>
      <c r="BG34" s="8"/>
      <c r="BH34" s="8"/>
      <c r="BI34" s="8"/>
      <c r="BJ34" s="8"/>
      <c r="BK34" s="8"/>
      <c r="BL34" s="8"/>
    </row>
    <row r="35" spans="1:75" ht="20.100000000000001" customHeight="1">
      <c r="A35" s="8"/>
      <c r="B35" s="461">
        <v>6</v>
      </c>
      <c r="C35" s="429" t="s">
        <v>244</v>
      </c>
      <c r="D35" s="430"/>
      <c r="E35" s="430"/>
      <c r="F35" s="141"/>
      <c r="G35" s="432"/>
      <c r="H35" s="433"/>
      <c r="I35" s="433"/>
      <c r="J35" s="433"/>
      <c r="K35" s="433"/>
      <c r="L35" s="433"/>
      <c r="M35" s="433"/>
      <c r="N35" s="433"/>
      <c r="O35" s="434"/>
      <c r="P35" s="438">
        <v>5</v>
      </c>
      <c r="Q35" s="439"/>
      <c r="R35" s="440"/>
      <c r="S35" s="447"/>
      <c r="T35" s="448"/>
      <c r="U35" s="463" t="s">
        <v>112</v>
      </c>
      <c r="V35" s="464"/>
      <c r="W35" s="34"/>
      <c r="X35" s="106"/>
      <c r="Y35" s="419" t="s">
        <v>143</v>
      </c>
      <c r="Z35" s="676" t="s">
        <v>246</v>
      </c>
      <c r="AA35" s="410" t="s">
        <v>148</v>
      </c>
      <c r="AB35" s="412" t="s">
        <v>143</v>
      </c>
      <c r="AC35" s="676" t="s">
        <v>246</v>
      </c>
      <c r="AD35" s="400" t="s">
        <v>113</v>
      </c>
      <c r="AE35" s="87" t="s">
        <v>240</v>
      </c>
      <c r="AF35" s="381" t="s">
        <v>112</v>
      </c>
      <c r="AG35" s="383"/>
      <c r="AH35" s="149" t="s">
        <v>112</v>
      </c>
      <c r="AI35" s="87"/>
      <c r="AJ35" s="408" t="s">
        <v>112</v>
      </c>
      <c r="AK35" s="387" t="s">
        <v>112</v>
      </c>
      <c r="AL35" s="387" t="s">
        <v>112</v>
      </c>
      <c r="AM35" s="387" t="s">
        <v>112</v>
      </c>
      <c r="AN35" s="387" t="s">
        <v>112</v>
      </c>
      <c r="AO35" s="408" t="s">
        <v>112</v>
      </c>
      <c r="AP35" s="100" t="s">
        <v>112</v>
      </c>
      <c r="AQ35" s="101"/>
      <c r="AR35" s="102"/>
      <c r="AS35" s="169"/>
      <c r="AT35" s="384" t="s">
        <v>223</v>
      </c>
      <c r="AU35" s="674" t="s">
        <v>259</v>
      </c>
      <c r="AV35" s="677"/>
      <c r="AW35" s="8"/>
      <c r="AX35" s="8"/>
      <c r="AY35" s="8"/>
      <c r="AZ35" s="8" t="str">
        <f t="shared" ref="AZ35" si="25">SUBSTITUTE(C35,"-","")</f>
        <v>7681654</v>
      </c>
      <c r="BA35" s="8">
        <f t="shared" ref="BA35" si="26">$AZ35*1</f>
        <v>7681654</v>
      </c>
      <c r="BB35" s="8">
        <f t="shared" ref="BB35" si="27">IFERROR($BA35,0)</f>
        <v>7681654</v>
      </c>
      <c r="BC35" s="8" t="str">
        <f t="shared" ref="BC35:BR35" si="28">IFERROR(MID(TEXT($AZ35,"????????????????"),COLUMN(A21),1)*1,"")</f>
        <v/>
      </c>
      <c r="BD35" s="8" t="str">
        <f t="shared" si="28"/>
        <v/>
      </c>
      <c r="BE35" s="8" t="str">
        <f t="shared" si="28"/>
        <v/>
      </c>
      <c r="BF35" s="8" t="str">
        <f t="shared" si="28"/>
        <v/>
      </c>
      <c r="BG35" s="8" t="str">
        <f t="shared" si="28"/>
        <v/>
      </c>
      <c r="BH35" s="8" t="str">
        <f t="shared" si="28"/>
        <v/>
      </c>
      <c r="BI35" s="8" t="str">
        <f t="shared" si="28"/>
        <v/>
      </c>
      <c r="BJ35" s="8" t="str">
        <f t="shared" si="28"/>
        <v/>
      </c>
      <c r="BK35" s="8" t="str">
        <f t="shared" si="28"/>
        <v/>
      </c>
      <c r="BL35" s="8">
        <f t="shared" si="28"/>
        <v>7</v>
      </c>
      <c r="BM35" s="8">
        <f t="shared" si="28"/>
        <v>6</v>
      </c>
      <c r="BN35" s="8">
        <f t="shared" si="28"/>
        <v>8</v>
      </c>
      <c r="BO35" s="8">
        <f t="shared" si="28"/>
        <v>1</v>
      </c>
      <c r="BP35" s="8">
        <f t="shared" si="28"/>
        <v>6</v>
      </c>
      <c r="BQ35" s="8">
        <f t="shared" si="28"/>
        <v>5</v>
      </c>
      <c r="BR35" s="8">
        <f t="shared" si="28"/>
        <v>4</v>
      </c>
    </row>
    <row r="36" spans="1:75" ht="20.100000000000001" customHeight="1">
      <c r="A36" s="8"/>
      <c r="B36" s="461"/>
      <c r="C36" s="429"/>
      <c r="D36" s="430"/>
      <c r="E36" s="430"/>
      <c r="F36" s="141"/>
      <c r="G36" s="435"/>
      <c r="H36" s="436"/>
      <c r="I36" s="436"/>
      <c r="J36" s="436"/>
      <c r="K36" s="436"/>
      <c r="L36" s="436"/>
      <c r="M36" s="436"/>
      <c r="N36" s="436"/>
      <c r="O36" s="437"/>
      <c r="P36" s="441"/>
      <c r="Q36" s="442"/>
      <c r="R36" s="443"/>
      <c r="S36" s="449"/>
      <c r="T36" s="450"/>
      <c r="U36" s="453"/>
      <c r="V36" s="454"/>
      <c r="W36" s="35"/>
      <c r="X36" s="107"/>
      <c r="Y36" s="390"/>
      <c r="Z36" s="472"/>
      <c r="AA36" s="395"/>
      <c r="AB36" s="398"/>
      <c r="AC36" s="472"/>
      <c r="AD36" s="401"/>
      <c r="AE36" s="88" t="s">
        <v>241</v>
      </c>
      <c r="AF36" s="382"/>
      <c r="AG36" s="383"/>
      <c r="AH36" s="150"/>
      <c r="AI36" s="88"/>
      <c r="AJ36" s="406"/>
      <c r="AK36" s="388"/>
      <c r="AL36" s="388"/>
      <c r="AM36" s="388"/>
      <c r="AN36" s="388"/>
      <c r="AO36" s="406"/>
      <c r="AP36" s="94"/>
      <c r="AQ36" s="95"/>
      <c r="AR36" s="96"/>
      <c r="AS36" s="111"/>
      <c r="AT36" s="385"/>
      <c r="AU36" s="674"/>
      <c r="AV36" s="677"/>
      <c r="AW36" s="8"/>
      <c r="AX36" s="8"/>
      <c r="AY36" s="8"/>
      <c r="AZ36" s="8"/>
      <c r="BA36" s="8"/>
      <c r="BB36" s="8">
        <f t="shared" ref="BB36" si="29">$BB35</f>
        <v>7681654</v>
      </c>
      <c r="BC36" s="8">
        <f t="shared" ref="BC36:BR36" si="30">IF(BC35="",0,BC35)</f>
        <v>0</v>
      </c>
      <c r="BD36" s="8">
        <f t="shared" si="30"/>
        <v>0</v>
      </c>
      <c r="BE36" s="8">
        <f t="shared" si="30"/>
        <v>0</v>
      </c>
      <c r="BF36" s="8">
        <f t="shared" si="30"/>
        <v>0</v>
      </c>
      <c r="BG36" s="8">
        <f t="shared" si="30"/>
        <v>0</v>
      </c>
      <c r="BH36" s="8">
        <f t="shared" si="30"/>
        <v>0</v>
      </c>
      <c r="BI36" s="8">
        <f t="shared" si="30"/>
        <v>0</v>
      </c>
      <c r="BJ36" s="8">
        <f t="shared" si="30"/>
        <v>0</v>
      </c>
      <c r="BK36" s="8">
        <f t="shared" si="30"/>
        <v>0</v>
      </c>
      <c r="BL36" s="8">
        <f t="shared" si="30"/>
        <v>7</v>
      </c>
      <c r="BM36" s="8">
        <f t="shared" si="30"/>
        <v>6</v>
      </c>
      <c r="BN36" s="8">
        <f t="shared" si="30"/>
        <v>8</v>
      </c>
      <c r="BO36" s="8">
        <f t="shared" si="30"/>
        <v>1</v>
      </c>
      <c r="BP36" s="8">
        <f t="shared" si="30"/>
        <v>6</v>
      </c>
      <c r="BQ36" s="8">
        <f t="shared" si="30"/>
        <v>5</v>
      </c>
      <c r="BR36" s="8">
        <f t="shared" si="30"/>
        <v>4</v>
      </c>
      <c r="BS36" s="148">
        <f>($BC$14*$BC36+$BD$14*$BD36+$BE$14*$BE36+$BF$14*$BF36+$BG$14*$BG36+$BH$14*$BH36+$BI$14*$BI36+$BJ$14*$BJ36+$BK$14*$BK36+$BL$14*$BL36+$BM$14*$BM36+$BN$14*$BN36+$BO$14*$BO36+$BP$14*$BP36+$BQ$14*$BQ36)/10</f>
        <v>12.4</v>
      </c>
      <c r="BT36" s="148">
        <f t="shared" ref="BT36" si="31">MOD($BS36,1)</f>
        <v>0.40000000000000036</v>
      </c>
      <c r="BU36" s="39">
        <f t="shared" ref="BU36" si="32">$BT36*10</f>
        <v>4.0000000000000036</v>
      </c>
      <c r="BV36" s="39">
        <f>ROUND(BU36,1)</f>
        <v>4</v>
      </c>
      <c r="BW36" s="39">
        <f>IF($BB36=0,300,(IF($BR36=$BV36,100,200)))</f>
        <v>100</v>
      </c>
    </row>
    <row r="37" spans="1:75" ht="20.100000000000001" customHeight="1">
      <c r="A37" s="8"/>
      <c r="B37" s="461"/>
      <c r="C37" s="429"/>
      <c r="D37" s="430"/>
      <c r="E37" s="430"/>
      <c r="F37" s="141"/>
      <c r="G37" s="455" t="s">
        <v>245</v>
      </c>
      <c r="H37" s="456"/>
      <c r="I37" s="456"/>
      <c r="J37" s="456"/>
      <c r="K37" s="456"/>
      <c r="L37" s="456"/>
      <c r="M37" s="456"/>
      <c r="N37" s="456"/>
      <c r="O37" s="457"/>
      <c r="P37" s="441"/>
      <c r="Q37" s="442"/>
      <c r="R37" s="443"/>
      <c r="S37" s="449"/>
      <c r="T37" s="450"/>
      <c r="U37" s="453"/>
      <c r="V37" s="454"/>
      <c r="W37" s="35"/>
      <c r="X37" s="107"/>
      <c r="Y37" s="390"/>
      <c r="Z37" s="472"/>
      <c r="AA37" s="395"/>
      <c r="AB37" s="398"/>
      <c r="AC37" s="472"/>
      <c r="AD37" s="401"/>
      <c r="AE37" s="88"/>
      <c r="AF37" s="382"/>
      <c r="AG37" s="383"/>
      <c r="AH37" s="150"/>
      <c r="AI37" s="88"/>
      <c r="AJ37" s="406"/>
      <c r="AK37" s="388"/>
      <c r="AL37" s="388"/>
      <c r="AM37" s="388"/>
      <c r="AN37" s="388"/>
      <c r="AO37" s="406"/>
      <c r="AP37" s="94"/>
      <c r="AQ37" s="95"/>
      <c r="AR37" s="96"/>
      <c r="AS37" s="111"/>
      <c r="AT37" s="385"/>
      <c r="AU37" s="674"/>
      <c r="AV37" s="677"/>
      <c r="AW37" s="8"/>
      <c r="AX37" s="8"/>
      <c r="AY37" s="8"/>
      <c r="AZ37" s="8"/>
      <c r="BA37" s="8"/>
      <c r="BB37" s="8"/>
      <c r="BC37" s="8"/>
      <c r="BD37" s="8"/>
      <c r="BE37" s="8"/>
      <c r="BF37" s="8"/>
      <c r="BG37" s="8"/>
      <c r="BH37" s="8"/>
      <c r="BI37" s="8"/>
      <c r="BJ37" s="8"/>
      <c r="BK37" s="8"/>
      <c r="BL37" s="8"/>
    </row>
    <row r="38" spans="1:75" ht="20.100000000000001" customHeight="1">
      <c r="A38" s="8"/>
      <c r="B38" s="462"/>
      <c r="C38" s="431"/>
      <c r="D38" s="431"/>
      <c r="E38" s="431"/>
      <c r="F38" s="141"/>
      <c r="G38" s="458"/>
      <c r="H38" s="459"/>
      <c r="I38" s="459"/>
      <c r="J38" s="459"/>
      <c r="K38" s="459"/>
      <c r="L38" s="459"/>
      <c r="M38" s="459"/>
      <c r="N38" s="459"/>
      <c r="O38" s="460"/>
      <c r="P38" s="444"/>
      <c r="Q38" s="445"/>
      <c r="R38" s="446"/>
      <c r="S38" s="449"/>
      <c r="T38" s="450"/>
      <c r="U38" s="453"/>
      <c r="V38" s="454"/>
      <c r="W38" s="36"/>
      <c r="X38" s="108"/>
      <c r="Y38" s="420"/>
      <c r="Z38" s="473"/>
      <c r="AA38" s="411"/>
      <c r="AB38" s="413"/>
      <c r="AC38" s="473"/>
      <c r="AD38" s="401"/>
      <c r="AE38" s="89"/>
      <c r="AF38" s="382"/>
      <c r="AG38" s="383"/>
      <c r="AH38" s="152"/>
      <c r="AI38" s="89"/>
      <c r="AJ38" s="409"/>
      <c r="AK38" s="388"/>
      <c r="AL38" s="388"/>
      <c r="AM38" s="388"/>
      <c r="AN38" s="388"/>
      <c r="AO38" s="409"/>
      <c r="AP38" s="97"/>
      <c r="AQ38" s="98"/>
      <c r="AR38" s="99"/>
      <c r="AS38" s="170"/>
      <c r="AT38" s="385"/>
      <c r="AU38" s="675"/>
      <c r="AV38" s="677"/>
      <c r="AW38" s="8"/>
      <c r="AX38" s="8"/>
      <c r="AY38" s="8"/>
      <c r="AZ38" s="8"/>
      <c r="BA38" s="8"/>
      <c r="BB38" s="8"/>
      <c r="BC38" s="8"/>
      <c r="BD38" s="8"/>
      <c r="BE38" s="8"/>
      <c r="BF38" s="8"/>
      <c r="BG38" s="8"/>
      <c r="BH38" s="8"/>
      <c r="BI38" s="8"/>
      <c r="BJ38" s="8"/>
      <c r="BK38" s="8"/>
      <c r="BL38" s="8"/>
    </row>
    <row r="39" spans="1:75" ht="20.100000000000001" customHeight="1">
      <c r="A39" s="8"/>
      <c r="B39" s="461">
        <v>7</v>
      </c>
      <c r="C39" s="429" t="s">
        <v>210</v>
      </c>
      <c r="D39" s="430"/>
      <c r="E39" s="430"/>
      <c r="F39" s="141"/>
      <c r="G39" s="432"/>
      <c r="H39" s="433"/>
      <c r="I39" s="433"/>
      <c r="J39" s="433"/>
      <c r="K39" s="433"/>
      <c r="L39" s="433"/>
      <c r="M39" s="433"/>
      <c r="N39" s="433"/>
      <c r="O39" s="434"/>
      <c r="P39" s="438">
        <v>1.1000000000000001</v>
      </c>
      <c r="Q39" s="439"/>
      <c r="R39" s="440"/>
      <c r="S39" s="447"/>
      <c r="T39" s="448"/>
      <c r="U39" s="463" t="s">
        <v>112</v>
      </c>
      <c r="V39" s="464"/>
      <c r="W39" s="34"/>
      <c r="X39" s="106"/>
      <c r="Y39" s="419" t="s">
        <v>143</v>
      </c>
      <c r="Z39" s="472" t="s">
        <v>225</v>
      </c>
      <c r="AA39" s="410" t="s">
        <v>148</v>
      </c>
      <c r="AB39" s="412" t="s">
        <v>143</v>
      </c>
      <c r="AC39" s="424" t="s">
        <v>225</v>
      </c>
      <c r="AD39" s="400" t="s">
        <v>112</v>
      </c>
      <c r="AE39" s="87"/>
      <c r="AF39" s="381" t="s">
        <v>112</v>
      </c>
      <c r="AG39" s="383"/>
      <c r="AH39" s="149" t="s">
        <v>112</v>
      </c>
      <c r="AI39" s="87"/>
      <c r="AJ39" s="408" t="s">
        <v>112</v>
      </c>
      <c r="AK39" s="387" t="s">
        <v>112</v>
      </c>
      <c r="AL39" s="387" t="s">
        <v>112</v>
      </c>
      <c r="AM39" s="387" t="s">
        <v>113</v>
      </c>
      <c r="AN39" s="387" t="s">
        <v>112</v>
      </c>
      <c r="AO39" s="408" t="s">
        <v>112</v>
      </c>
      <c r="AP39" s="100" t="s">
        <v>167</v>
      </c>
      <c r="AQ39" s="101">
        <v>564</v>
      </c>
      <c r="AR39" s="102"/>
      <c r="AS39" s="169"/>
      <c r="AT39" s="384" t="s">
        <v>112</v>
      </c>
      <c r="AU39" s="386"/>
      <c r="AV39" s="414"/>
      <c r="AW39" s="8"/>
      <c r="AX39" s="8"/>
      <c r="AY39" s="8"/>
      <c r="AZ39" s="8" t="str">
        <f t="shared" ref="AZ39" si="33">SUBSTITUTE(C39,"-","")</f>
        <v>103117</v>
      </c>
      <c r="BA39" s="8">
        <f t="shared" ref="BA39" si="34">$AZ39*1</f>
        <v>103117</v>
      </c>
      <c r="BB39" s="8">
        <f t="shared" ref="BB39" si="35">IFERROR($BA39,0)</f>
        <v>103117</v>
      </c>
      <c r="BC39" s="8" t="str">
        <f t="shared" ref="BC39:BR39" si="36">IFERROR(MID(TEXT($AZ39,"????????????????"),COLUMN(A25),1)*1,"")</f>
        <v/>
      </c>
      <c r="BD39" s="8" t="str">
        <f t="shared" si="36"/>
        <v/>
      </c>
      <c r="BE39" s="8" t="str">
        <f t="shared" si="36"/>
        <v/>
      </c>
      <c r="BF39" s="8" t="str">
        <f t="shared" si="36"/>
        <v/>
      </c>
      <c r="BG39" s="8" t="str">
        <f t="shared" si="36"/>
        <v/>
      </c>
      <c r="BH39" s="8" t="str">
        <f t="shared" si="36"/>
        <v/>
      </c>
      <c r="BI39" s="8" t="str">
        <f t="shared" si="36"/>
        <v/>
      </c>
      <c r="BJ39" s="8" t="str">
        <f t="shared" si="36"/>
        <v/>
      </c>
      <c r="BK39" s="8" t="str">
        <f t="shared" si="36"/>
        <v/>
      </c>
      <c r="BL39" s="8" t="str">
        <f t="shared" si="36"/>
        <v/>
      </c>
      <c r="BM39" s="8">
        <f t="shared" si="36"/>
        <v>1</v>
      </c>
      <c r="BN39" s="8">
        <f t="shared" si="36"/>
        <v>0</v>
      </c>
      <c r="BO39" s="8">
        <f t="shared" si="36"/>
        <v>3</v>
      </c>
      <c r="BP39" s="8">
        <f t="shared" si="36"/>
        <v>1</v>
      </c>
      <c r="BQ39" s="8">
        <f t="shared" si="36"/>
        <v>1</v>
      </c>
      <c r="BR39" s="8">
        <f t="shared" si="36"/>
        <v>7</v>
      </c>
    </row>
    <row r="40" spans="1:75" ht="20.100000000000001" customHeight="1">
      <c r="A40" s="8"/>
      <c r="B40" s="461"/>
      <c r="C40" s="429"/>
      <c r="D40" s="430"/>
      <c r="E40" s="430"/>
      <c r="F40" s="141"/>
      <c r="G40" s="435"/>
      <c r="H40" s="436"/>
      <c r="I40" s="436"/>
      <c r="J40" s="436"/>
      <c r="K40" s="436"/>
      <c r="L40" s="436"/>
      <c r="M40" s="436"/>
      <c r="N40" s="436"/>
      <c r="O40" s="437"/>
      <c r="P40" s="441"/>
      <c r="Q40" s="442"/>
      <c r="R40" s="443"/>
      <c r="S40" s="449"/>
      <c r="T40" s="450"/>
      <c r="U40" s="453"/>
      <c r="V40" s="454"/>
      <c r="W40" s="35"/>
      <c r="X40" s="107"/>
      <c r="Y40" s="390"/>
      <c r="Z40" s="472"/>
      <c r="AA40" s="395"/>
      <c r="AB40" s="398"/>
      <c r="AC40" s="424"/>
      <c r="AD40" s="401"/>
      <c r="AE40" s="88"/>
      <c r="AF40" s="382"/>
      <c r="AG40" s="383"/>
      <c r="AH40" s="150"/>
      <c r="AI40" s="88"/>
      <c r="AJ40" s="406"/>
      <c r="AK40" s="388"/>
      <c r="AL40" s="388"/>
      <c r="AM40" s="388"/>
      <c r="AN40" s="388"/>
      <c r="AO40" s="406"/>
      <c r="AP40" s="94"/>
      <c r="AQ40" s="95"/>
      <c r="AR40" s="96"/>
      <c r="AS40" s="111"/>
      <c r="AT40" s="385"/>
      <c r="AU40" s="386"/>
      <c r="AV40" s="414"/>
      <c r="AW40" s="8"/>
      <c r="AX40" s="8"/>
      <c r="AY40" s="8"/>
      <c r="AZ40" s="8"/>
      <c r="BA40" s="8"/>
      <c r="BB40" s="8">
        <f t="shared" ref="BB40" si="37">$BB39</f>
        <v>103117</v>
      </c>
      <c r="BC40" s="8">
        <f t="shared" ref="BC40:BR40" si="38">IF(BC39="",0,BC39)</f>
        <v>0</v>
      </c>
      <c r="BD40" s="8">
        <f t="shared" si="38"/>
        <v>0</v>
      </c>
      <c r="BE40" s="8">
        <f t="shared" si="38"/>
        <v>0</v>
      </c>
      <c r="BF40" s="8">
        <f t="shared" si="38"/>
        <v>0</v>
      </c>
      <c r="BG40" s="8">
        <f t="shared" si="38"/>
        <v>0</v>
      </c>
      <c r="BH40" s="8">
        <f t="shared" si="38"/>
        <v>0</v>
      </c>
      <c r="BI40" s="8">
        <f t="shared" si="38"/>
        <v>0</v>
      </c>
      <c r="BJ40" s="8">
        <f t="shared" si="38"/>
        <v>0</v>
      </c>
      <c r="BK40" s="8">
        <f t="shared" si="38"/>
        <v>0</v>
      </c>
      <c r="BL40" s="8">
        <f t="shared" si="38"/>
        <v>0</v>
      </c>
      <c r="BM40" s="8">
        <f t="shared" si="38"/>
        <v>1</v>
      </c>
      <c r="BN40" s="8">
        <f t="shared" si="38"/>
        <v>0</v>
      </c>
      <c r="BO40" s="8">
        <f t="shared" si="38"/>
        <v>3</v>
      </c>
      <c r="BP40" s="8">
        <f t="shared" si="38"/>
        <v>1</v>
      </c>
      <c r="BQ40" s="8">
        <f t="shared" si="38"/>
        <v>1</v>
      </c>
      <c r="BR40" s="8">
        <f t="shared" si="38"/>
        <v>7</v>
      </c>
      <c r="BS40" s="148">
        <f>($BC$14*$BC40+$BD$14*$BD40+$BE$14*$BE40+$BF$14*$BF40+$BG$14*$BG40+$BH$14*$BH40+$BI$14*$BI40+$BJ$14*$BJ40+$BK$14*$BK40+$BL$14*$BL40+$BM$14*$BM40+$BN$14*$BN40+$BO$14*$BO40+$BP$14*$BP40+$BQ$14*$BQ40)/10</f>
        <v>1.7</v>
      </c>
      <c r="BT40" s="148">
        <f t="shared" ref="BT40" si="39">MOD($BS40,1)</f>
        <v>0.7</v>
      </c>
      <c r="BU40" s="39">
        <f t="shared" ref="BU40" si="40">$BT40*10</f>
        <v>7</v>
      </c>
      <c r="BV40" s="39">
        <f>ROUND(BU40,1)</f>
        <v>7</v>
      </c>
      <c r="BW40" s="39">
        <f>IF($BB40=0,300,(IF($BR40=$BV40,100,200)))</f>
        <v>100</v>
      </c>
    </row>
    <row r="41" spans="1:75" ht="20.100000000000001" customHeight="1">
      <c r="A41" s="8"/>
      <c r="B41" s="461"/>
      <c r="C41" s="429"/>
      <c r="D41" s="430"/>
      <c r="E41" s="430"/>
      <c r="F41" s="141"/>
      <c r="G41" s="455" t="s">
        <v>213</v>
      </c>
      <c r="H41" s="456"/>
      <c r="I41" s="456"/>
      <c r="J41" s="456"/>
      <c r="K41" s="456"/>
      <c r="L41" s="456"/>
      <c r="M41" s="456"/>
      <c r="N41" s="456"/>
      <c r="O41" s="457"/>
      <c r="P41" s="441"/>
      <c r="Q41" s="442"/>
      <c r="R41" s="443"/>
      <c r="S41" s="449"/>
      <c r="T41" s="450"/>
      <c r="U41" s="453"/>
      <c r="V41" s="454"/>
      <c r="W41" s="35"/>
      <c r="X41" s="107"/>
      <c r="Y41" s="390"/>
      <c r="Z41" s="472"/>
      <c r="AA41" s="395"/>
      <c r="AB41" s="398"/>
      <c r="AC41" s="424"/>
      <c r="AD41" s="401"/>
      <c r="AE41" s="88"/>
      <c r="AF41" s="382"/>
      <c r="AG41" s="383"/>
      <c r="AH41" s="150"/>
      <c r="AI41" s="88"/>
      <c r="AJ41" s="406"/>
      <c r="AK41" s="388"/>
      <c r="AL41" s="388"/>
      <c r="AM41" s="388"/>
      <c r="AN41" s="388"/>
      <c r="AO41" s="406"/>
      <c r="AP41" s="94"/>
      <c r="AQ41" s="95"/>
      <c r="AR41" s="96"/>
      <c r="AS41" s="111"/>
      <c r="AT41" s="385"/>
      <c r="AU41" s="386"/>
      <c r="AV41" s="414"/>
      <c r="AW41" s="8"/>
      <c r="AX41" s="8"/>
      <c r="AY41" s="8"/>
      <c r="AZ41" s="8"/>
      <c r="BA41" s="8"/>
      <c r="BB41" s="8"/>
      <c r="BC41" s="8"/>
      <c r="BD41" s="8"/>
      <c r="BE41" s="8"/>
      <c r="BF41" s="8"/>
      <c r="BG41" s="8"/>
      <c r="BH41" s="8"/>
      <c r="BI41" s="8"/>
      <c r="BJ41" s="8"/>
      <c r="BK41" s="8"/>
      <c r="BL41" s="8"/>
    </row>
    <row r="42" spans="1:75" ht="20.100000000000001" customHeight="1">
      <c r="A42" s="8"/>
      <c r="B42" s="462"/>
      <c r="C42" s="431"/>
      <c r="D42" s="431"/>
      <c r="E42" s="431"/>
      <c r="F42" s="141"/>
      <c r="G42" s="458"/>
      <c r="H42" s="459"/>
      <c r="I42" s="459"/>
      <c r="J42" s="459"/>
      <c r="K42" s="459"/>
      <c r="L42" s="459"/>
      <c r="M42" s="459"/>
      <c r="N42" s="459"/>
      <c r="O42" s="460"/>
      <c r="P42" s="444"/>
      <c r="Q42" s="445"/>
      <c r="R42" s="446"/>
      <c r="S42" s="449"/>
      <c r="T42" s="450"/>
      <c r="U42" s="453"/>
      <c r="V42" s="454"/>
      <c r="W42" s="36"/>
      <c r="X42" s="108"/>
      <c r="Y42" s="420"/>
      <c r="Z42" s="473"/>
      <c r="AA42" s="411"/>
      <c r="AB42" s="413"/>
      <c r="AC42" s="425"/>
      <c r="AD42" s="401"/>
      <c r="AE42" s="89"/>
      <c r="AF42" s="382"/>
      <c r="AG42" s="383"/>
      <c r="AH42" s="152"/>
      <c r="AI42" s="89"/>
      <c r="AJ42" s="409"/>
      <c r="AK42" s="388"/>
      <c r="AL42" s="388"/>
      <c r="AM42" s="388"/>
      <c r="AN42" s="388"/>
      <c r="AO42" s="409"/>
      <c r="AP42" s="97"/>
      <c r="AQ42" s="98"/>
      <c r="AR42" s="99"/>
      <c r="AS42" s="170"/>
      <c r="AT42" s="385"/>
      <c r="AU42" s="386"/>
      <c r="AV42" s="414"/>
      <c r="AW42" s="8"/>
      <c r="AX42" s="8"/>
      <c r="AY42" s="8"/>
      <c r="AZ42" s="8"/>
      <c r="BA42" s="8"/>
      <c r="BB42" s="8"/>
      <c r="BC42" s="8"/>
      <c r="BD42" s="8"/>
      <c r="BE42" s="8"/>
      <c r="BF42" s="8"/>
      <c r="BG42" s="8"/>
      <c r="BH42" s="8"/>
      <c r="BI42" s="8"/>
      <c r="BJ42" s="8"/>
      <c r="BK42" s="8"/>
      <c r="BL42" s="8"/>
    </row>
    <row r="43" spans="1:75" ht="20.100000000000001" customHeight="1">
      <c r="A43" s="8"/>
      <c r="B43" s="461">
        <v>8</v>
      </c>
      <c r="C43" s="429" t="s">
        <v>219</v>
      </c>
      <c r="D43" s="430"/>
      <c r="E43" s="430"/>
      <c r="F43" s="141"/>
      <c r="G43" s="432"/>
      <c r="H43" s="433"/>
      <c r="I43" s="433"/>
      <c r="J43" s="433"/>
      <c r="K43" s="433"/>
      <c r="L43" s="433"/>
      <c r="M43" s="433"/>
      <c r="N43" s="433"/>
      <c r="O43" s="434"/>
      <c r="P43" s="438">
        <v>0.9</v>
      </c>
      <c r="Q43" s="439"/>
      <c r="R43" s="440"/>
      <c r="S43" s="447"/>
      <c r="T43" s="448"/>
      <c r="U43" s="463" t="s">
        <v>112</v>
      </c>
      <c r="V43" s="464"/>
      <c r="W43" s="34"/>
      <c r="X43" s="106"/>
      <c r="Y43" s="419" t="s">
        <v>143</v>
      </c>
      <c r="Z43" s="392" t="s">
        <v>218</v>
      </c>
      <c r="AA43" s="410" t="s">
        <v>148</v>
      </c>
      <c r="AB43" s="412" t="s">
        <v>143</v>
      </c>
      <c r="AC43" s="392" t="s">
        <v>235</v>
      </c>
      <c r="AD43" s="400" t="s">
        <v>113</v>
      </c>
      <c r="AE43" s="87" t="s">
        <v>219</v>
      </c>
      <c r="AF43" s="381" t="s">
        <v>112</v>
      </c>
      <c r="AG43" s="383"/>
      <c r="AH43" s="149" t="s">
        <v>112</v>
      </c>
      <c r="AI43" s="87"/>
      <c r="AJ43" s="408" t="s">
        <v>112</v>
      </c>
      <c r="AK43" s="387" t="s">
        <v>112</v>
      </c>
      <c r="AL43" s="387" t="s">
        <v>112</v>
      </c>
      <c r="AM43" s="387" t="s">
        <v>112</v>
      </c>
      <c r="AN43" s="387" t="s">
        <v>112</v>
      </c>
      <c r="AO43" s="408" t="s">
        <v>112</v>
      </c>
      <c r="AP43" s="100" t="s">
        <v>112</v>
      </c>
      <c r="AQ43" s="101"/>
      <c r="AR43" s="102"/>
      <c r="AS43" s="169"/>
      <c r="AT43" s="384" t="s">
        <v>112</v>
      </c>
      <c r="AU43" s="386"/>
      <c r="AV43" s="465" t="s">
        <v>231</v>
      </c>
      <c r="AW43" s="8"/>
      <c r="AX43" s="8"/>
      <c r="AY43" s="8"/>
      <c r="AZ43" s="8" t="str">
        <f t="shared" ref="AZ43" si="41">SUBSTITUTE(C43,"-","")</f>
        <v>Nondisclosure</v>
      </c>
      <c r="BA43" s="8" t="e">
        <f t="shared" ref="BA43" si="42">$AZ43*1</f>
        <v>#VALUE!</v>
      </c>
      <c r="BB43" s="8">
        <f t="shared" ref="BB43" si="43">IFERROR($BA43,0)</f>
        <v>0</v>
      </c>
      <c r="BC43" s="8" t="str">
        <f t="shared" ref="BC43:BR43" si="44">IFERROR(MID(TEXT($AZ43,"????????????????"),COLUMN(A29),1)*1,"")</f>
        <v/>
      </c>
      <c r="BD43" s="8" t="str">
        <f t="shared" si="44"/>
        <v/>
      </c>
      <c r="BE43" s="8" t="str">
        <f t="shared" si="44"/>
        <v/>
      </c>
      <c r="BF43" s="8" t="str">
        <f t="shared" si="44"/>
        <v/>
      </c>
      <c r="BG43" s="8" t="str">
        <f t="shared" si="44"/>
        <v/>
      </c>
      <c r="BH43" s="8" t="str">
        <f t="shared" si="44"/>
        <v/>
      </c>
      <c r="BI43" s="8" t="str">
        <f t="shared" si="44"/>
        <v/>
      </c>
      <c r="BJ43" s="8" t="str">
        <f t="shared" si="44"/>
        <v/>
      </c>
      <c r="BK43" s="8" t="str">
        <f t="shared" si="44"/>
        <v/>
      </c>
      <c r="BL43" s="8" t="str">
        <f t="shared" si="44"/>
        <v/>
      </c>
      <c r="BM43" s="8" t="str">
        <f t="shared" si="44"/>
        <v/>
      </c>
      <c r="BN43" s="8" t="str">
        <f t="shared" si="44"/>
        <v/>
      </c>
      <c r="BO43" s="8" t="str">
        <f t="shared" si="44"/>
        <v/>
      </c>
      <c r="BP43" s="8" t="str">
        <f t="shared" si="44"/>
        <v/>
      </c>
      <c r="BQ43" s="8" t="str">
        <f t="shared" si="44"/>
        <v/>
      </c>
      <c r="BR43" s="8" t="str">
        <f t="shared" si="44"/>
        <v/>
      </c>
    </row>
    <row r="44" spans="1:75" ht="20.100000000000001" customHeight="1">
      <c r="A44" s="8"/>
      <c r="B44" s="461"/>
      <c r="C44" s="429"/>
      <c r="D44" s="430"/>
      <c r="E44" s="430"/>
      <c r="F44" s="141"/>
      <c r="G44" s="435"/>
      <c r="H44" s="436"/>
      <c r="I44" s="436"/>
      <c r="J44" s="436"/>
      <c r="K44" s="436"/>
      <c r="L44" s="436"/>
      <c r="M44" s="436"/>
      <c r="N44" s="436"/>
      <c r="O44" s="437"/>
      <c r="P44" s="441"/>
      <c r="Q44" s="442"/>
      <c r="R44" s="443"/>
      <c r="S44" s="449"/>
      <c r="T44" s="450"/>
      <c r="U44" s="453"/>
      <c r="V44" s="454"/>
      <c r="W44" s="35"/>
      <c r="X44" s="107"/>
      <c r="Y44" s="390"/>
      <c r="Z44" s="392"/>
      <c r="AA44" s="395"/>
      <c r="AB44" s="398"/>
      <c r="AC44" s="392"/>
      <c r="AD44" s="401"/>
      <c r="AE44" s="88"/>
      <c r="AF44" s="382"/>
      <c r="AG44" s="383"/>
      <c r="AH44" s="150"/>
      <c r="AI44" s="88"/>
      <c r="AJ44" s="406"/>
      <c r="AK44" s="388"/>
      <c r="AL44" s="388"/>
      <c r="AM44" s="388"/>
      <c r="AN44" s="388"/>
      <c r="AO44" s="406"/>
      <c r="AP44" s="94"/>
      <c r="AQ44" s="95"/>
      <c r="AR44" s="96"/>
      <c r="AS44" s="111"/>
      <c r="AT44" s="385"/>
      <c r="AU44" s="386"/>
      <c r="AV44" s="465"/>
      <c r="AW44" s="8"/>
      <c r="AX44" s="8"/>
      <c r="AY44" s="8"/>
      <c r="AZ44" s="8"/>
      <c r="BA44" s="8"/>
      <c r="BB44" s="8">
        <f t="shared" ref="BB44" si="45">$BB43</f>
        <v>0</v>
      </c>
      <c r="BC44" s="8">
        <f t="shared" ref="BC44:BR44" si="46">IF(BC43="",0,BC43)</f>
        <v>0</v>
      </c>
      <c r="BD44" s="8">
        <f t="shared" si="46"/>
        <v>0</v>
      </c>
      <c r="BE44" s="8">
        <f t="shared" si="46"/>
        <v>0</v>
      </c>
      <c r="BF44" s="8">
        <f t="shared" si="46"/>
        <v>0</v>
      </c>
      <c r="BG44" s="8">
        <f t="shared" si="46"/>
        <v>0</v>
      </c>
      <c r="BH44" s="8">
        <f t="shared" si="46"/>
        <v>0</v>
      </c>
      <c r="BI44" s="8">
        <f t="shared" si="46"/>
        <v>0</v>
      </c>
      <c r="BJ44" s="8">
        <f t="shared" si="46"/>
        <v>0</v>
      </c>
      <c r="BK44" s="8">
        <f t="shared" si="46"/>
        <v>0</v>
      </c>
      <c r="BL44" s="8">
        <f t="shared" si="46"/>
        <v>0</v>
      </c>
      <c r="BM44" s="8">
        <f t="shared" si="46"/>
        <v>0</v>
      </c>
      <c r="BN44" s="8">
        <f t="shared" si="46"/>
        <v>0</v>
      </c>
      <c r="BO44" s="8">
        <f t="shared" si="46"/>
        <v>0</v>
      </c>
      <c r="BP44" s="8">
        <f t="shared" si="46"/>
        <v>0</v>
      </c>
      <c r="BQ44" s="8">
        <f t="shared" si="46"/>
        <v>0</v>
      </c>
      <c r="BR44" s="8">
        <f t="shared" si="46"/>
        <v>0</v>
      </c>
      <c r="BS44" s="148">
        <f>($BC$14*$BC44+$BD$14*$BD44+$BE$14*$BE44+$BF$14*$BF44+$BG$14*$BG44+$BH$14*$BH44+$BI$14*$BI44+$BJ$14*$BJ44+$BK$14*$BK44+$BL$14*$BL44+$BM$14*$BM44+$BN$14*$BN44+$BO$14*$BO44+$BP$14*$BP44+$BQ$14*$BQ44)/10</f>
        <v>0</v>
      </c>
      <c r="BT44" s="148">
        <f t="shared" ref="BT44" si="47">MOD($BS44,1)</f>
        <v>0</v>
      </c>
      <c r="BU44" s="39">
        <f t="shared" ref="BU44" si="48">$BT44*10</f>
        <v>0</v>
      </c>
      <c r="BV44" s="39">
        <f>ROUND(BU44,1)</f>
        <v>0</v>
      </c>
      <c r="BW44" s="39">
        <f>IF($BB44=0,300,(IF($BR44=$BV44,100,200)))</f>
        <v>300</v>
      </c>
    </row>
    <row r="45" spans="1:75" ht="20.100000000000001" customHeight="1">
      <c r="A45" s="8"/>
      <c r="B45" s="461"/>
      <c r="C45" s="429"/>
      <c r="D45" s="430"/>
      <c r="E45" s="430"/>
      <c r="F45" s="141"/>
      <c r="G45" s="455" t="s">
        <v>215</v>
      </c>
      <c r="H45" s="456"/>
      <c r="I45" s="456"/>
      <c r="J45" s="456"/>
      <c r="K45" s="456"/>
      <c r="L45" s="456"/>
      <c r="M45" s="456"/>
      <c r="N45" s="456"/>
      <c r="O45" s="457"/>
      <c r="P45" s="441"/>
      <c r="Q45" s="442"/>
      <c r="R45" s="443"/>
      <c r="S45" s="449"/>
      <c r="T45" s="450"/>
      <c r="U45" s="453"/>
      <c r="V45" s="454"/>
      <c r="W45" s="35"/>
      <c r="X45" s="107"/>
      <c r="Y45" s="390"/>
      <c r="Z45" s="392"/>
      <c r="AA45" s="395"/>
      <c r="AB45" s="398"/>
      <c r="AC45" s="392"/>
      <c r="AD45" s="401"/>
      <c r="AE45" s="88"/>
      <c r="AF45" s="382"/>
      <c r="AG45" s="383"/>
      <c r="AH45" s="150"/>
      <c r="AI45" s="88"/>
      <c r="AJ45" s="406"/>
      <c r="AK45" s="388"/>
      <c r="AL45" s="388"/>
      <c r="AM45" s="388"/>
      <c r="AN45" s="388"/>
      <c r="AO45" s="406"/>
      <c r="AP45" s="94"/>
      <c r="AQ45" s="95"/>
      <c r="AR45" s="96"/>
      <c r="AS45" s="111"/>
      <c r="AT45" s="385"/>
      <c r="AU45" s="386"/>
      <c r="AV45" s="465"/>
      <c r="AW45" s="8"/>
      <c r="AX45" s="8"/>
      <c r="AY45" s="8"/>
      <c r="AZ45" s="8"/>
      <c r="BA45" s="8"/>
      <c r="BB45" s="8"/>
      <c r="BC45" s="8"/>
      <c r="BD45" s="8"/>
      <c r="BE45" s="8"/>
      <c r="BF45" s="8"/>
      <c r="BG45" s="8"/>
      <c r="BH45" s="8"/>
      <c r="BI45" s="8"/>
      <c r="BJ45" s="8"/>
      <c r="BK45" s="8"/>
      <c r="BL45" s="8"/>
    </row>
    <row r="46" spans="1:75" ht="20.100000000000001" customHeight="1">
      <c r="A46" s="8"/>
      <c r="B46" s="462"/>
      <c r="C46" s="431"/>
      <c r="D46" s="431"/>
      <c r="E46" s="431"/>
      <c r="F46" s="141"/>
      <c r="G46" s="458"/>
      <c r="H46" s="459"/>
      <c r="I46" s="459"/>
      <c r="J46" s="459"/>
      <c r="K46" s="459"/>
      <c r="L46" s="459"/>
      <c r="M46" s="459"/>
      <c r="N46" s="459"/>
      <c r="O46" s="460"/>
      <c r="P46" s="444"/>
      <c r="Q46" s="445"/>
      <c r="R46" s="446"/>
      <c r="S46" s="449"/>
      <c r="T46" s="450"/>
      <c r="U46" s="453"/>
      <c r="V46" s="454"/>
      <c r="W46" s="36"/>
      <c r="X46" s="108"/>
      <c r="Y46" s="420"/>
      <c r="Z46" s="392"/>
      <c r="AA46" s="411"/>
      <c r="AB46" s="413"/>
      <c r="AC46" s="392"/>
      <c r="AD46" s="401"/>
      <c r="AE46" s="89"/>
      <c r="AF46" s="382"/>
      <c r="AG46" s="383"/>
      <c r="AH46" s="152"/>
      <c r="AI46" s="89"/>
      <c r="AJ46" s="409"/>
      <c r="AK46" s="388"/>
      <c r="AL46" s="388"/>
      <c r="AM46" s="388"/>
      <c r="AN46" s="388"/>
      <c r="AO46" s="409"/>
      <c r="AP46" s="97"/>
      <c r="AQ46" s="98"/>
      <c r="AR46" s="99"/>
      <c r="AS46" s="170"/>
      <c r="AT46" s="385"/>
      <c r="AU46" s="386"/>
      <c r="AV46" s="465"/>
      <c r="AW46" s="8"/>
      <c r="AX46" s="8"/>
      <c r="AY46" s="8"/>
      <c r="AZ46" s="8"/>
      <c r="BA46" s="8"/>
      <c r="BB46" s="8"/>
      <c r="BC46" s="8"/>
      <c r="BD46" s="8"/>
      <c r="BE46" s="8"/>
      <c r="BF46" s="8"/>
      <c r="BG46" s="8"/>
      <c r="BH46" s="8"/>
      <c r="BI46" s="8"/>
      <c r="BJ46" s="8"/>
      <c r="BK46" s="8"/>
      <c r="BL46" s="8"/>
    </row>
    <row r="47" spans="1:75" ht="20.100000000000001" customHeight="1">
      <c r="A47" s="8"/>
      <c r="B47" s="461">
        <v>9</v>
      </c>
      <c r="C47" s="429" t="s">
        <v>219</v>
      </c>
      <c r="D47" s="430"/>
      <c r="E47" s="430"/>
      <c r="F47" s="141"/>
      <c r="G47" s="432"/>
      <c r="H47" s="433"/>
      <c r="I47" s="433"/>
      <c r="J47" s="433"/>
      <c r="K47" s="433"/>
      <c r="L47" s="433"/>
      <c r="M47" s="433"/>
      <c r="N47" s="433"/>
      <c r="O47" s="434"/>
      <c r="P47" s="438">
        <v>2E-3</v>
      </c>
      <c r="Q47" s="439"/>
      <c r="R47" s="440"/>
      <c r="S47" s="447"/>
      <c r="T47" s="448"/>
      <c r="U47" s="463" t="s">
        <v>112</v>
      </c>
      <c r="V47" s="464"/>
      <c r="W47" s="34"/>
      <c r="X47" s="106"/>
      <c r="Y47" s="419" t="s">
        <v>143</v>
      </c>
      <c r="Z47" s="392" t="s">
        <v>218</v>
      </c>
      <c r="AA47" s="410" t="s">
        <v>148</v>
      </c>
      <c r="AB47" s="412" t="s">
        <v>143</v>
      </c>
      <c r="AC47" s="392" t="s">
        <v>235</v>
      </c>
      <c r="AD47" s="400" t="s">
        <v>113</v>
      </c>
      <c r="AE47" s="87" t="s">
        <v>219</v>
      </c>
      <c r="AF47" s="381" t="s">
        <v>112</v>
      </c>
      <c r="AG47" s="383"/>
      <c r="AH47" s="149" t="s">
        <v>112</v>
      </c>
      <c r="AI47" s="87"/>
      <c r="AJ47" s="408" t="s">
        <v>112</v>
      </c>
      <c r="AK47" s="387" t="s">
        <v>112</v>
      </c>
      <c r="AL47" s="387" t="s">
        <v>112</v>
      </c>
      <c r="AM47" s="387" t="s">
        <v>112</v>
      </c>
      <c r="AN47" s="387" t="s">
        <v>112</v>
      </c>
      <c r="AO47" s="408" t="s">
        <v>284</v>
      </c>
      <c r="AP47" s="100" t="s">
        <v>112</v>
      </c>
      <c r="AQ47" s="101"/>
      <c r="AR47" s="102"/>
      <c r="AS47" s="169"/>
      <c r="AT47" s="384" t="s">
        <v>112</v>
      </c>
      <c r="AU47" s="386"/>
      <c r="AV47" s="465" t="s">
        <v>231</v>
      </c>
      <c r="AW47" s="8"/>
      <c r="AX47" s="8"/>
      <c r="AY47" s="8"/>
      <c r="AZ47" s="8" t="str">
        <f t="shared" ref="AZ47" si="49">SUBSTITUTE(C47,"-","")</f>
        <v>Nondisclosure</v>
      </c>
      <c r="BA47" s="8" t="e">
        <f t="shared" ref="BA47" si="50">$AZ47*1</f>
        <v>#VALUE!</v>
      </c>
      <c r="BB47" s="8">
        <f t="shared" ref="BB47" si="51">IFERROR($BA47,0)</f>
        <v>0</v>
      </c>
      <c r="BC47" s="8" t="str">
        <f t="shared" ref="BC47:BR47" si="52">IFERROR(MID(TEXT($AZ47,"????????????????"),COLUMN(A33),1)*1,"")</f>
        <v/>
      </c>
      <c r="BD47" s="8" t="str">
        <f t="shared" si="52"/>
        <v/>
      </c>
      <c r="BE47" s="8" t="str">
        <f t="shared" si="52"/>
        <v/>
      </c>
      <c r="BF47" s="8" t="str">
        <f t="shared" si="52"/>
        <v/>
      </c>
      <c r="BG47" s="8" t="str">
        <f t="shared" si="52"/>
        <v/>
      </c>
      <c r="BH47" s="8" t="str">
        <f t="shared" si="52"/>
        <v/>
      </c>
      <c r="BI47" s="8" t="str">
        <f t="shared" si="52"/>
        <v/>
      </c>
      <c r="BJ47" s="8" t="str">
        <f t="shared" si="52"/>
        <v/>
      </c>
      <c r="BK47" s="8" t="str">
        <f t="shared" si="52"/>
        <v/>
      </c>
      <c r="BL47" s="8" t="str">
        <f t="shared" si="52"/>
        <v/>
      </c>
      <c r="BM47" s="8" t="str">
        <f t="shared" si="52"/>
        <v/>
      </c>
      <c r="BN47" s="8" t="str">
        <f t="shared" si="52"/>
        <v/>
      </c>
      <c r="BO47" s="8" t="str">
        <f t="shared" si="52"/>
        <v/>
      </c>
      <c r="BP47" s="8" t="str">
        <f t="shared" si="52"/>
        <v/>
      </c>
      <c r="BQ47" s="8" t="str">
        <f t="shared" si="52"/>
        <v/>
      </c>
      <c r="BR47" s="8" t="str">
        <f t="shared" si="52"/>
        <v/>
      </c>
    </row>
    <row r="48" spans="1:75" ht="20.100000000000001" customHeight="1">
      <c r="A48" s="8"/>
      <c r="B48" s="461"/>
      <c r="C48" s="429"/>
      <c r="D48" s="430"/>
      <c r="E48" s="430"/>
      <c r="F48" s="141"/>
      <c r="G48" s="435"/>
      <c r="H48" s="436"/>
      <c r="I48" s="436"/>
      <c r="J48" s="436"/>
      <c r="K48" s="436"/>
      <c r="L48" s="436"/>
      <c r="M48" s="436"/>
      <c r="N48" s="436"/>
      <c r="O48" s="437"/>
      <c r="P48" s="441"/>
      <c r="Q48" s="442"/>
      <c r="R48" s="443"/>
      <c r="S48" s="449"/>
      <c r="T48" s="450"/>
      <c r="U48" s="453"/>
      <c r="V48" s="454"/>
      <c r="W48" s="35"/>
      <c r="X48" s="107"/>
      <c r="Y48" s="390"/>
      <c r="Z48" s="392"/>
      <c r="AA48" s="395"/>
      <c r="AB48" s="398"/>
      <c r="AC48" s="392"/>
      <c r="AD48" s="401"/>
      <c r="AE48" s="88"/>
      <c r="AF48" s="382"/>
      <c r="AG48" s="383"/>
      <c r="AH48" s="150"/>
      <c r="AI48" s="88"/>
      <c r="AJ48" s="406"/>
      <c r="AK48" s="388"/>
      <c r="AL48" s="388"/>
      <c r="AM48" s="388"/>
      <c r="AN48" s="388"/>
      <c r="AO48" s="406"/>
      <c r="AP48" s="94"/>
      <c r="AQ48" s="95"/>
      <c r="AR48" s="96"/>
      <c r="AS48" s="111"/>
      <c r="AT48" s="385"/>
      <c r="AU48" s="386"/>
      <c r="AV48" s="465"/>
      <c r="AW48" s="8"/>
      <c r="AX48" s="8"/>
      <c r="AY48" s="8"/>
      <c r="AZ48" s="8"/>
      <c r="BA48" s="8"/>
      <c r="BB48" s="8">
        <f t="shared" ref="BB48" si="53">$BB47</f>
        <v>0</v>
      </c>
      <c r="BC48" s="8">
        <f t="shared" ref="BC48:BR48" si="54">IF(BC47="",0,BC47)</f>
        <v>0</v>
      </c>
      <c r="BD48" s="8">
        <f t="shared" si="54"/>
        <v>0</v>
      </c>
      <c r="BE48" s="8">
        <f t="shared" si="54"/>
        <v>0</v>
      </c>
      <c r="BF48" s="8">
        <f t="shared" si="54"/>
        <v>0</v>
      </c>
      <c r="BG48" s="8">
        <f t="shared" si="54"/>
        <v>0</v>
      </c>
      <c r="BH48" s="8">
        <f t="shared" si="54"/>
        <v>0</v>
      </c>
      <c r="BI48" s="8">
        <f t="shared" si="54"/>
        <v>0</v>
      </c>
      <c r="BJ48" s="8">
        <f t="shared" si="54"/>
        <v>0</v>
      </c>
      <c r="BK48" s="8">
        <f t="shared" si="54"/>
        <v>0</v>
      </c>
      <c r="BL48" s="8">
        <f t="shared" si="54"/>
        <v>0</v>
      </c>
      <c r="BM48" s="8">
        <f t="shared" si="54"/>
        <v>0</v>
      </c>
      <c r="BN48" s="8">
        <f t="shared" si="54"/>
        <v>0</v>
      </c>
      <c r="BO48" s="8">
        <f t="shared" si="54"/>
        <v>0</v>
      </c>
      <c r="BP48" s="8">
        <f t="shared" si="54"/>
        <v>0</v>
      </c>
      <c r="BQ48" s="8">
        <f t="shared" si="54"/>
        <v>0</v>
      </c>
      <c r="BR48" s="8">
        <f t="shared" si="54"/>
        <v>0</v>
      </c>
      <c r="BS48" s="148">
        <f>($BC$14*$BC48+$BD$14*$BD48+$BE$14*$BE48+$BF$14*$BF48+$BG$14*$BG48+$BH$14*$BH48+$BI$14*$BI48+$BJ$14*$BJ48+$BK$14*$BK48+$BL$14*$BL48+$BM$14*$BM48+$BN$14*$BN48+$BO$14*$BO48+$BP$14*$BP48+$BQ$14*$BQ48)/10</f>
        <v>0</v>
      </c>
      <c r="BT48" s="148">
        <f t="shared" ref="BT48" si="55">MOD($BS48,1)</f>
        <v>0</v>
      </c>
      <c r="BU48" s="39">
        <f t="shared" ref="BU48" si="56">$BT48*10</f>
        <v>0</v>
      </c>
      <c r="BV48" s="39">
        <f>ROUND(BU48,1)</f>
        <v>0</v>
      </c>
      <c r="BW48" s="39">
        <f>IF($BB48=0,300,(IF($BR48=$BV48,100,200)))</f>
        <v>300</v>
      </c>
    </row>
    <row r="49" spans="1:75" ht="20.100000000000001" customHeight="1">
      <c r="A49" s="8"/>
      <c r="B49" s="461"/>
      <c r="C49" s="429"/>
      <c r="D49" s="430"/>
      <c r="E49" s="430"/>
      <c r="F49" s="141"/>
      <c r="G49" s="455" t="s">
        <v>216</v>
      </c>
      <c r="H49" s="456"/>
      <c r="I49" s="456"/>
      <c r="J49" s="456"/>
      <c r="K49" s="456"/>
      <c r="L49" s="456"/>
      <c r="M49" s="456"/>
      <c r="N49" s="456"/>
      <c r="O49" s="457"/>
      <c r="P49" s="441"/>
      <c r="Q49" s="442"/>
      <c r="R49" s="443"/>
      <c r="S49" s="449"/>
      <c r="T49" s="450"/>
      <c r="U49" s="453"/>
      <c r="V49" s="454"/>
      <c r="W49" s="35"/>
      <c r="X49" s="107"/>
      <c r="Y49" s="390"/>
      <c r="Z49" s="392"/>
      <c r="AA49" s="395"/>
      <c r="AB49" s="398"/>
      <c r="AC49" s="392"/>
      <c r="AD49" s="401"/>
      <c r="AE49" s="88"/>
      <c r="AF49" s="382"/>
      <c r="AG49" s="383"/>
      <c r="AH49" s="150"/>
      <c r="AI49" s="88"/>
      <c r="AJ49" s="406"/>
      <c r="AK49" s="388"/>
      <c r="AL49" s="388"/>
      <c r="AM49" s="388"/>
      <c r="AN49" s="388"/>
      <c r="AO49" s="406"/>
      <c r="AP49" s="94"/>
      <c r="AQ49" s="95"/>
      <c r="AR49" s="96"/>
      <c r="AS49" s="111"/>
      <c r="AT49" s="385"/>
      <c r="AU49" s="386"/>
      <c r="AV49" s="465"/>
      <c r="AW49" s="8"/>
      <c r="AX49" s="8"/>
      <c r="AY49" s="8"/>
      <c r="AZ49" s="8"/>
      <c r="BA49" s="8"/>
      <c r="BB49" s="8"/>
      <c r="BC49" s="8"/>
      <c r="BD49" s="8"/>
      <c r="BE49" s="8"/>
      <c r="BF49" s="8"/>
      <c r="BG49" s="8"/>
      <c r="BH49" s="8"/>
      <c r="BI49" s="8"/>
      <c r="BJ49" s="8"/>
      <c r="BK49" s="8"/>
      <c r="BL49" s="8"/>
    </row>
    <row r="50" spans="1:75" ht="20.100000000000001" customHeight="1">
      <c r="A50" s="8"/>
      <c r="B50" s="462"/>
      <c r="C50" s="431"/>
      <c r="D50" s="431"/>
      <c r="E50" s="431"/>
      <c r="F50" s="141"/>
      <c r="G50" s="458"/>
      <c r="H50" s="459"/>
      <c r="I50" s="459"/>
      <c r="J50" s="459"/>
      <c r="K50" s="459"/>
      <c r="L50" s="459"/>
      <c r="M50" s="459"/>
      <c r="N50" s="459"/>
      <c r="O50" s="460"/>
      <c r="P50" s="444"/>
      <c r="Q50" s="445"/>
      <c r="R50" s="446"/>
      <c r="S50" s="449"/>
      <c r="T50" s="450"/>
      <c r="U50" s="453"/>
      <c r="V50" s="454"/>
      <c r="W50" s="36"/>
      <c r="X50" s="108"/>
      <c r="Y50" s="420"/>
      <c r="Z50" s="392"/>
      <c r="AA50" s="411"/>
      <c r="AB50" s="413"/>
      <c r="AC50" s="392"/>
      <c r="AD50" s="401"/>
      <c r="AE50" s="89"/>
      <c r="AF50" s="382"/>
      <c r="AG50" s="383"/>
      <c r="AH50" s="152"/>
      <c r="AI50" s="89"/>
      <c r="AJ50" s="409"/>
      <c r="AK50" s="388"/>
      <c r="AL50" s="388"/>
      <c r="AM50" s="388"/>
      <c r="AN50" s="388"/>
      <c r="AO50" s="409"/>
      <c r="AP50" s="97"/>
      <c r="AQ50" s="98"/>
      <c r="AR50" s="99"/>
      <c r="AS50" s="170"/>
      <c r="AT50" s="385"/>
      <c r="AU50" s="386"/>
      <c r="AV50" s="465"/>
      <c r="AW50" s="8"/>
      <c r="AX50" s="8"/>
      <c r="AY50" s="8"/>
      <c r="AZ50" s="8"/>
      <c r="BA50" s="8"/>
      <c r="BB50" s="8"/>
      <c r="BC50" s="8"/>
      <c r="BD50" s="8"/>
      <c r="BE50" s="8"/>
      <c r="BF50" s="8"/>
      <c r="BG50" s="8"/>
      <c r="BH50" s="8"/>
      <c r="BI50" s="8"/>
      <c r="BJ50" s="8"/>
      <c r="BK50" s="8"/>
      <c r="BL50" s="8"/>
    </row>
    <row r="51" spans="1:75" ht="20.100000000000001" customHeight="1">
      <c r="A51" s="8"/>
      <c r="B51" s="461">
        <v>10</v>
      </c>
      <c r="C51" s="429" t="s">
        <v>265</v>
      </c>
      <c r="D51" s="430"/>
      <c r="E51" s="430"/>
      <c r="F51" s="141"/>
      <c r="G51" s="432"/>
      <c r="H51" s="433"/>
      <c r="I51" s="433"/>
      <c r="J51" s="433"/>
      <c r="K51" s="433"/>
      <c r="L51" s="433"/>
      <c r="M51" s="433"/>
      <c r="N51" s="433"/>
      <c r="O51" s="434"/>
      <c r="P51" s="438">
        <v>9.9999999999999995E-7</v>
      </c>
      <c r="Q51" s="439"/>
      <c r="R51" s="440"/>
      <c r="S51" s="447" t="s">
        <v>151</v>
      </c>
      <c r="T51" s="448"/>
      <c r="U51" s="453" t="s">
        <v>112</v>
      </c>
      <c r="V51" s="454"/>
      <c r="W51" s="34"/>
      <c r="X51" s="106"/>
      <c r="Y51" s="419" t="s">
        <v>143</v>
      </c>
      <c r="Z51" s="392" t="s">
        <v>267</v>
      </c>
      <c r="AA51" s="410" t="s">
        <v>268</v>
      </c>
      <c r="AB51" s="412" t="s">
        <v>143</v>
      </c>
      <c r="AC51" s="392" t="s">
        <v>267</v>
      </c>
      <c r="AD51" s="400" t="s">
        <v>113</v>
      </c>
      <c r="AE51" s="87" t="s">
        <v>269</v>
      </c>
      <c r="AF51" s="381" t="s">
        <v>112</v>
      </c>
      <c r="AG51" s="383"/>
      <c r="AH51" s="149" t="s">
        <v>270</v>
      </c>
      <c r="AI51" s="87" t="s">
        <v>271</v>
      </c>
      <c r="AJ51" s="408" t="s">
        <v>112</v>
      </c>
      <c r="AK51" s="387" t="s">
        <v>112</v>
      </c>
      <c r="AL51" s="387" t="s">
        <v>112</v>
      </c>
      <c r="AM51" s="387" t="s">
        <v>113</v>
      </c>
      <c r="AN51" s="387" t="s">
        <v>113</v>
      </c>
      <c r="AO51" s="408" t="s">
        <v>112</v>
      </c>
      <c r="AP51" s="100" t="s">
        <v>272</v>
      </c>
      <c r="AQ51" s="101">
        <v>406</v>
      </c>
      <c r="AR51" s="102"/>
      <c r="AS51" s="169"/>
      <c r="AT51" s="384" t="s">
        <v>112</v>
      </c>
      <c r="AU51" s="386"/>
      <c r="AV51" s="414" t="s">
        <v>273</v>
      </c>
      <c r="AW51" s="8"/>
      <c r="AX51" s="8"/>
      <c r="AY51" s="8"/>
      <c r="AZ51" s="8" t="str">
        <f t="shared" ref="AZ51" si="57">SUBSTITUTE(C51,"-","")</f>
        <v>1336363</v>
      </c>
      <c r="BA51" s="8">
        <f t="shared" ref="BA51" si="58">$AZ51*1</f>
        <v>1336363</v>
      </c>
      <c r="BB51" s="8">
        <f t="shared" ref="BB51" si="59">IFERROR($BA51,0)</f>
        <v>1336363</v>
      </c>
      <c r="BC51" s="8" t="str">
        <f t="shared" ref="BC51:BR51" si="60">IFERROR(MID(TEXT($AZ51,"????????????????"),COLUMN(A37),1)*1,"")</f>
        <v/>
      </c>
      <c r="BD51" s="8" t="str">
        <f t="shared" si="60"/>
        <v/>
      </c>
      <c r="BE51" s="8" t="str">
        <f t="shared" si="60"/>
        <v/>
      </c>
      <c r="BF51" s="8" t="str">
        <f t="shared" si="60"/>
        <v/>
      </c>
      <c r="BG51" s="8" t="str">
        <f t="shared" si="60"/>
        <v/>
      </c>
      <c r="BH51" s="8" t="str">
        <f t="shared" si="60"/>
        <v/>
      </c>
      <c r="BI51" s="8" t="str">
        <f t="shared" si="60"/>
        <v/>
      </c>
      <c r="BJ51" s="8" t="str">
        <f t="shared" si="60"/>
        <v/>
      </c>
      <c r="BK51" s="8" t="str">
        <f t="shared" si="60"/>
        <v/>
      </c>
      <c r="BL51" s="8">
        <f t="shared" si="60"/>
        <v>1</v>
      </c>
      <c r="BM51" s="8">
        <f t="shared" si="60"/>
        <v>3</v>
      </c>
      <c r="BN51" s="8">
        <f t="shared" si="60"/>
        <v>3</v>
      </c>
      <c r="BO51" s="8">
        <f t="shared" si="60"/>
        <v>6</v>
      </c>
      <c r="BP51" s="8">
        <f t="shared" si="60"/>
        <v>3</v>
      </c>
      <c r="BQ51" s="8">
        <f t="shared" si="60"/>
        <v>6</v>
      </c>
      <c r="BR51" s="8">
        <f t="shared" si="60"/>
        <v>3</v>
      </c>
    </row>
    <row r="52" spans="1:75" ht="20.100000000000001" customHeight="1">
      <c r="A52" s="8"/>
      <c r="B52" s="461"/>
      <c r="C52" s="429"/>
      <c r="D52" s="430"/>
      <c r="E52" s="430"/>
      <c r="F52" s="141"/>
      <c r="G52" s="435"/>
      <c r="H52" s="436"/>
      <c r="I52" s="436"/>
      <c r="J52" s="436"/>
      <c r="K52" s="436"/>
      <c r="L52" s="436"/>
      <c r="M52" s="436"/>
      <c r="N52" s="436"/>
      <c r="O52" s="437"/>
      <c r="P52" s="441"/>
      <c r="Q52" s="442"/>
      <c r="R52" s="443"/>
      <c r="S52" s="449"/>
      <c r="T52" s="450"/>
      <c r="U52" s="453"/>
      <c r="V52" s="454"/>
      <c r="W52" s="35"/>
      <c r="X52" s="107"/>
      <c r="Y52" s="390"/>
      <c r="Z52" s="392"/>
      <c r="AA52" s="395"/>
      <c r="AB52" s="398"/>
      <c r="AC52" s="392"/>
      <c r="AD52" s="401"/>
      <c r="AE52" s="88"/>
      <c r="AF52" s="382"/>
      <c r="AG52" s="383"/>
      <c r="AH52" s="150"/>
      <c r="AI52" s="88"/>
      <c r="AJ52" s="406"/>
      <c r="AK52" s="388"/>
      <c r="AL52" s="388"/>
      <c r="AM52" s="388"/>
      <c r="AN52" s="388"/>
      <c r="AO52" s="406"/>
      <c r="AP52" s="94"/>
      <c r="AQ52" s="95"/>
      <c r="AR52" s="96"/>
      <c r="AS52" s="111"/>
      <c r="AT52" s="385"/>
      <c r="AU52" s="386"/>
      <c r="AV52" s="414"/>
      <c r="AW52" s="8"/>
      <c r="AX52" s="8"/>
      <c r="AY52" s="8"/>
      <c r="AZ52" s="8"/>
      <c r="BA52" s="8"/>
      <c r="BB52" s="8">
        <f t="shared" ref="BB52" si="61">$BB51</f>
        <v>1336363</v>
      </c>
      <c r="BC52" s="8">
        <f t="shared" ref="BC52:BR52" si="62">IF(BC51="",0,BC51)</f>
        <v>0</v>
      </c>
      <c r="BD52" s="8">
        <f t="shared" si="62"/>
        <v>0</v>
      </c>
      <c r="BE52" s="8">
        <f t="shared" si="62"/>
        <v>0</v>
      </c>
      <c r="BF52" s="8">
        <f t="shared" si="62"/>
        <v>0</v>
      </c>
      <c r="BG52" s="8">
        <f t="shared" si="62"/>
        <v>0</v>
      </c>
      <c r="BH52" s="8">
        <f t="shared" si="62"/>
        <v>0</v>
      </c>
      <c r="BI52" s="8">
        <f t="shared" si="62"/>
        <v>0</v>
      </c>
      <c r="BJ52" s="8">
        <f t="shared" si="62"/>
        <v>0</v>
      </c>
      <c r="BK52" s="8">
        <f t="shared" si="62"/>
        <v>0</v>
      </c>
      <c r="BL52" s="8">
        <f t="shared" si="62"/>
        <v>1</v>
      </c>
      <c r="BM52" s="8">
        <f t="shared" si="62"/>
        <v>3</v>
      </c>
      <c r="BN52" s="8">
        <f t="shared" si="62"/>
        <v>3</v>
      </c>
      <c r="BO52" s="8">
        <f t="shared" si="62"/>
        <v>6</v>
      </c>
      <c r="BP52" s="8">
        <f t="shared" si="62"/>
        <v>3</v>
      </c>
      <c r="BQ52" s="8">
        <f t="shared" si="62"/>
        <v>6</v>
      </c>
      <c r="BR52" s="8">
        <f t="shared" si="62"/>
        <v>3</v>
      </c>
      <c r="BS52" s="148">
        <f>($BC$14*$BC52+$BD$14*$BD52+$BE$14*$BE52+$BF$14*$BF52+$BG$14*$BG52+$BH$14*$BH52+$BI$14*$BI52+$BJ$14*$BJ52+$BK$14*$BK52+$BL$14*$BL52+$BM$14*$BM52+$BN$14*$BN52+$BO$14*$BO52+$BP$14*$BP52+$BQ$14*$BQ52)/10</f>
        <v>6.3</v>
      </c>
      <c r="BT52" s="148">
        <f t="shared" ref="BT52" si="63">MOD($BS52,1)</f>
        <v>0.29999999999999982</v>
      </c>
      <c r="BU52" s="39">
        <f t="shared" ref="BU52" si="64">$BT52*10</f>
        <v>2.9999999999999982</v>
      </c>
      <c r="BV52" s="39">
        <f>ROUND(BU52,1)</f>
        <v>3</v>
      </c>
      <c r="BW52" s="39">
        <f>IF($BB52=0,300,(IF($BR52=$BV52,100,200)))</f>
        <v>100</v>
      </c>
    </row>
    <row r="53" spans="1:75" ht="20.100000000000001" customHeight="1">
      <c r="A53" s="8"/>
      <c r="B53" s="461"/>
      <c r="C53" s="429"/>
      <c r="D53" s="430"/>
      <c r="E53" s="430"/>
      <c r="F53" s="141"/>
      <c r="G53" s="455" t="s">
        <v>266</v>
      </c>
      <c r="H53" s="456"/>
      <c r="I53" s="456"/>
      <c r="J53" s="456"/>
      <c r="K53" s="456"/>
      <c r="L53" s="456"/>
      <c r="M53" s="456"/>
      <c r="N53" s="456"/>
      <c r="O53" s="457"/>
      <c r="P53" s="441"/>
      <c r="Q53" s="442"/>
      <c r="R53" s="443"/>
      <c r="S53" s="449"/>
      <c r="T53" s="450"/>
      <c r="U53" s="453"/>
      <c r="V53" s="454"/>
      <c r="W53" s="35"/>
      <c r="X53" s="107"/>
      <c r="Y53" s="390"/>
      <c r="Z53" s="392"/>
      <c r="AA53" s="395"/>
      <c r="AB53" s="398"/>
      <c r="AC53" s="392"/>
      <c r="AD53" s="401"/>
      <c r="AE53" s="88"/>
      <c r="AF53" s="382"/>
      <c r="AG53" s="383"/>
      <c r="AH53" s="150"/>
      <c r="AI53" s="88"/>
      <c r="AJ53" s="406"/>
      <c r="AK53" s="388"/>
      <c r="AL53" s="388"/>
      <c r="AM53" s="388"/>
      <c r="AN53" s="388"/>
      <c r="AO53" s="406"/>
      <c r="AP53" s="94"/>
      <c r="AQ53" s="95"/>
      <c r="AR53" s="96"/>
      <c r="AS53" s="111"/>
      <c r="AT53" s="385"/>
      <c r="AU53" s="386"/>
      <c r="AV53" s="414"/>
      <c r="AW53" s="8"/>
      <c r="AX53" s="8"/>
      <c r="AY53" s="8"/>
      <c r="AZ53" s="8"/>
      <c r="BA53" s="8"/>
      <c r="BB53" s="8"/>
      <c r="BC53" s="8"/>
      <c r="BD53" s="8"/>
      <c r="BE53" s="8"/>
      <c r="BF53" s="8"/>
      <c r="BG53" s="8"/>
      <c r="BH53" s="8"/>
      <c r="BI53" s="8"/>
      <c r="BJ53" s="8"/>
      <c r="BK53" s="8"/>
      <c r="BL53" s="8"/>
    </row>
    <row r="54" spans="1:75" ht="20.100000000000001" customHeight="1">
      <c r="A54" s="8"/>
      <c r="B54" s="462"/>
      <c r="C54" s="431"/>
      <c r="D54" s="431"/>
      <c r="E54" s="431"/>
      <c r="F54" s="141"/>
      <c r="G54" s="458"/>
      <c r="H54" s="459"/>
      <c r="I54" s="459"/>
      <c r="J54" s="459"/>
      <c r="K54" s="459"/>
      <c r="L54" s="459"/>
      <c r="M54" s="459"/>
      <c r="N54" s="459"/>
      <c r="O54" s="460"/>
      <c r="P54" s="444"/>
      <c r="Q54" s="445"/>
      <c r="R54" s="446"/>
      <c r="S54" s="449"/>
      <c r="T54" s="450"/>
      <c r="U54" s="453"/>
      <c r="V54" s="454"/>
      <c r="W54" s="36"/>
      <c r="X54" s="108"/>
      <c r="Y54" s="420"/>
      <c r="Z54" s="392"/>
      <c r="AA54" s="411"/>
      <c r="AB54" s="413"/>
      <c r="AC54" s="392"/>
      <c r="AD54" s="401"/>
      <c r="AE54" s="89"/>
      <c r="AF54" s="382"/>
      <c r="AG54" s="383"/>
      <c r="AH54" s="152"/>
      <c r="AI54" s="89"/>
      <c r="AJ54" s="409"/>
      <c r="AK54" s="388"/>
      <c r="AL54" s="388"/>
      <c r="AM54" s="388"/>
      <c r="AN54" s="388"/>
      <c r="AO54" s="409"/>
      <c r="AP54" s="97"/>
      <c r="AQ54" s="98"/>
      <c r="AR54" s="99"/>
      <c r="AS54" s="170"/>
      <c r="AT54" s="385"/>
      <c r="AU54" s="386"/>
      <c r="AV54" s="414"/>
      <c r="AW54" s="8"/>
      <c r="AX54" s="8"/>
      <c r="AY54" s="8"/>
      <c r="AZ54" s="8"/>
      <c r="BA54" s="8"/>
      <c r="BB54" s="8"/>
      <c r="BC54" s="8"/>
      <c r="BD54" s="8"/>
      <c r="BE54" s="8"/>
      <c r="BF54" s="8"/>
      <c r="BG54" s="8"/>
      <c r="BH54" s="8"/>
      <c r="BI54" s="8"/>
      <c r="BJ54" s="8"/>
      <c r="BK54" s="8"/>
      <c r="BL54" s="8"/>
    </row>
    <row r="55" spans="1:75" ht="20.100000000000001" customHeight="1">
      <c r="A55" s="21"/>
      <c r="B55" s="461">
        <v>11</v>
      </c>
      <c r="C55" s="429"/>
      <c r="D55" s="430"/>
      <c r="E55" s="430"/>
      <c r="F55" s="141"/>
      <c r="G55" s="432"/>
      <c r="H55" s="433"/>
      <c r="I55" s="433"/>
      <c r="J55" s="433"/>
      <c r="K55" s="433"/>
      <c r="L55" s="433"/>
      <c r="M55" s="433"/>
      <c r="N55" s="433"/>
      <c r="O55" s="434"/>
      <c r="P55" s="438"/>
      <c r="Q55" s="439"/>
      <c r="R55" s="440"/>
      <c r="S55" s="447"/>
      <c r="T55" s="448"/>
      <c r="U55" s="453"/>
      <c r="V55" s="454"/>
      <c r="W55" s="34"/>
      <c r="X55" s="106"/>
      <c r="Y55" s="419"/>
      <c r="Z55" s="392"/>
      <c r="AA55" s="410"/>
      <c r="AB55" s="412"/>
      <c r="AC55" s="392"/>
      <c r="AD55" s="400"/>
      <c r="AE55" s="87"/>
      <c r="AF55" s="381"/>
      <c r="AG55" s="383"/>
      <c r="AH55" s="149"/>
      <c r="AI55" s="87"/>
      <c r="AJ55" s="408"/>
      <c r="AK55" s="387"/>
      <c r="AL55" s="387"/>
      <c r="AM55" s="387"/>
      <c r="AN55" s="387"/>
      <c r="AO55" s="405"/>
      <c r="AP55" s="100"/>
      <c r="AQ55" s="101"/>
      <c r="AR55" s="102"/>
      <c r="AS55" s="169"/>
      <c r="AT55" s="384"/>
      <c r="AU55" s="386"/>
      <c r="AV55" s="414"/>
      <c r="AW55" s="8"/>
      <c r="AX55" s="8"/>
      <c r="AY55" s="8"/>
      <c r="AZ55" s="8" t="str">
        <f t="shared" ref="AZ55" si="65">SUBSTITUTE(C55,"-","")</f>
        <v/>
      </c>
      <c r="BA55" s="8" t="e">
        <f t="shared" ref="BA55" si="66">$AZ55*1</f>
        <v>#VALUE!</v>
      </c>
      <c r="BB55" s="8">
        <f t="shared" ref="BB55" si="67">IFERROR($BA55,0)</f>
        <v>0</v>
      </c>
      <c r="BC55" s="8" t="str">
        <f t="shared" ref="BC55:BR55" si="68">IFERROR(MID(TEXT($AZ55,"????????????????"),COLUMN(A41),1)*1,"")</f>
        <v/>
      </c>
      <c r="BD55" s="8" t="str">
        <f t="shared" si="68"/>
        <v/>
      </c>
      <c r="BE55" s="8" t="str">
        <f t="shared" si="68"/>
        <v/>
      </c>
      <c r="BF55" s="8" t="str">
        <f t="shared" si="68"/>
        <v/>
      </c>
      <c r="BG55" s="8" t="str">
        <f t="shared" si="68"/>
        <v/>
      </c>
      <c r="BH55" s="8" t="str">
        <f t="shared" si="68"/>
        <v/>
      </c>
      <c r="BI55" s="8" t="str">
        <f t="shared" si="68"/>
        <v/>
      </c>
      <c r="BJ55" s="8" t="str">
        <f t="shared" si="68"/>
        <v/>
      </c>
      <c r="BK55" s="8" t="str">
        <f t="shared" si="68"/>
        <v/>
      </c>
      <c r="BL55" s="8" t="str">
        <f t="shared" si="68"/>
        <v/>
      </c>
      <c r="BM55" s="8" t="str">
        <f t="shared" si="68"/>
        <v/>
      </c>
      <c r="BN55" s="8" t="str">
        <f t="shared" si="68"/>
        <v/>
      </c>
      <c r="BO55" s="8" t="str">
        <f t="shared" si="68"/>
        <v/>
      </c>
      <c r="BP55" s="8" t="str">
        <f t="shared" si="68"/>
        <v/>
      </c>
      <c r="BQ55" s="8" t="str">
        <f t="shared" si="68"/>
        <v/>
      </c>
      <c r="BR55" s="8" t="str">
        <f t="shared" si="68"/>
        <v/>
      </c>
    </row>
    <row r="56" spans="1:75" ht="20.100000000000001" customHeight="1">
      <c r="A56" s="21"/>
      <c r="B56" s="461"/>
      <c r="C56" s="429"/>
      <c r="D56" s="430"/>
      <c r="E56" s="430"/>
      <c r="F56" s="141"/>
      <c r="G56" s="435"/>
      <c r="H56" s="436"/>
      <c r="I56" s="436"/>
      <c r="J56" s="436"/>
      <c r="K56" s="436"/>
      <c r="L56" s="436"/>
      <c r="M56" s="436"/>
      <c r="N56" s="436"/>
      <c r="O56" s="437"/>
      <c r="P56" s="441"/>
      <c r="Q56" s="442"/>
      <c r="R56" s="443"/>
      <c r="S56" s="449"/>
      <c r="T56" s="450"/>
      <c r="U56" s="453"/>
      <c r="V56" s="454"/>
      <c r="W56" s="35"/>
      <c r="X56" s="107"/>
      <c r="Y56" s="390"/>
      <c r="Z56" s="392"/>
      <c r="AA56" s="395"/>
      <c r="AB56" s="398"/>
      <c r="AC56" s="392"/>
      <c r="AD56" s="401"/>
      <c r="AE56" s="88"/>
      <c r="AF56" s="382"/>
      <c r="AG56" s="383"/>
      <c r="AH56" s="150"/>
      <c r="AI56" s="88"/>
      <c r="AJ56" s="406"/>
      <c r="AK56" s="388"/>
      <c r="AL56" s="388"/>
      <c r="AM56" s="388"/>
      <c r="AN56" s="388"/>
      <c r="AO56" s="406"/>
      <c r="AP56" s="94"/>
      <c r="AQ56" s="95"/>
      <c r="AR56" s="96"/>
      <c r="AS56" s="111"/>
      <c r="AT56" s="385"/>
      <c r="AU56" s="386"/>
      <c r="AV56" s="414"/>
      <c r="AW56" s="8"/>
      <c r="AX56" s="8"/>
      <c r="AY56" s="8"/>
      <c r="AZ56" s="8"/>
      <c r="BA56" s="8"/>
      <c r="BB56" s="8">
        <f t="shared" ref="BB56" si="69">$BB55</f>
        <v>0</v>
      </c>
      <c r="BC56" s="8">
        <f t="shared" ref="BC56:BR56" si="70">IF(BC55="",0,BC55)</f>
        <v>0</v>
      </c>
      <c r="BD56" s="8">
        <f t="shared" si="70"/>
        <v>0</v>
      </c>
      <c r="BE56" s="8">
        <f t="shared" si="70"/>
        <v>0</v>
      </c>
      <c r="BF56" s="8">
        <f t="shared" si="70"/>
        <v>0</v>
      </c>
      <c r="BG56" s="8">
        <f t="shared" si="70"/>
        <v>0</v>
      </c>
      <c r="BH56" s="8">
        <f t="shared" si="70"/>
        <v>0</v>
      </c>
      <c r="BI56" s="8">
        <f t="shared" si="70"/>
        <v>0</v>
      </c>
      <c r="BJ56" s="8">
        <f t="shared" si="70"/>
        <v>0</v>
      </c>
      <c r="BK56" s="8">
        <f t="shared" si="70"/>
        <v>0</v>
      </c>
      <c r="BL56" s="8">
        <f t="shared" si="70"/>
        <v>0</v>
      </c>
      <c r="BM56" s="8">
        <f t="shared" si="70"/>
        <v>0</v>
      </c>
      <c r="BN56" s="8">
        <f t="shared" si="70"/>
        <v>0</v>
      </c>
      <c r="BO56" s="8">
        <f t="shared" si="70"/>
        <v>0</v>
      </c>
      <c r="BP56" s="8">
        <f t="shared" si="70"/>
        <v>0</v>
      </c>
      <c r="BQ56" s="8">
        <f t="shared" si="70"/>
        <v>0</v>
      </c>
      <c r="BR56" s="8">
        <f t="shared" si="70"/>
        <v>0</v>
      </c>
      <c r="BS56" s="148">
        <f>($BC$14*$BC56+$BD$14*$BD56+$BE$14*$BE56+$BF$14*$BF56+$BG$14*$BG56+$BH$14*$BH56+$BI$14*$BI56+$BJ$14*$BJ56+$BK$14*$BK56+$BL$14*$BL56+$BM$14*$BM56+$BN$14*$BN56+$BO$14*$BO56+$BP$14*$BP56+$BQ$14*$BQ56)/10</f>
        <v>0</v>
      </c>
      <c r="BT56" s="148">
        <f t="shared" ref="BT56" si="71">MOD($BS56,1)</f>
        <v>0</v>
      </c>
      <c r="BU56" s="39">
        <f t="shared" ref="BU56" si="72">$BT56*10</f>
        <v>0</v>
      </c>
      <c r="BV56" s="39">
        <f>ROUND(BU56,1)</f>
        <v>0</v>
      </c>
      <c r="BW56" s="39">
        <f>IF($BB56=0,300,(IF($BR56=$BV56,100,200)))</f>
        <v>300</v>
      </c>
    </row>
    <row r="57" spans="1:75" ht="20.100000000000001" customHeight="1">
      <c r="A57" s="8"/>
      <c r="B57" s="461"/>
      <c r="C57" s="429"/>
      <c r="D57" s="430"/>
      <c r="E57" s="430"/>
      <c r="F57" s="141"/>
      <c r="G57" s="455"/>
      <c r="H57" s="456"/>
      <c r="I57" s="456"/>
      <c r="J57" s="456"/>
      <c r="K57" s="456"/>
      <c r="L57" s="456"/>
      <c r="M57" s="456"/>
      <c r="N57" s="456"/>
      <c r="O57" s="457"/>
      <c r="P57" s="441"/>
      <c r="Q57" s="442"/>
      <c r="R57" s="443"/>
      <c r="S57" s="449"/>
      <c r="T57" s="450"/>
      <c r="U57" s="453"/>
      <c r="V57" s="454"/>
      <c r="W57" s="35"/>
      <c r="X57" s="107"/>
      <c r="Y57" s="390"/>
      <c r="Z57" s="392"/>
      <c r="AA57" s="395"/>
      <c r="AB57" s="398"/>
      <c r="AC57" s="392"/>
      <c r="AD57" s="401"/>
      <c r="AE57" s="88"/>
      <c r="AF57" s="382"/>
      <c r="AG57" s="383"/>
      <c r="AH57" s="150"/>
      <c r="AI57" s="88"/>
      <c r="AJ57" s="406"/>
      <c r="AK57" s="388"/>
      <c r="AL57" s="388"/>
      <c r="AM57" s="388"/>
      <c r="AN57" s="388"/>
      <c r="AO57" s="406"/>
      <c r="AP57" s="94"/>
      <c r="AQ57" s="95"/>
      <c r="AR57" s="96"/>
      <c r="AS57" s="111"/>
      <c r="AT57" s="385"/>
      <c r="AU57" s="386"/>
      <c r="AV57" s="414"/>
      <c r="AW57" s="8"/>
      <c r="AX57" s="8"/>
      <c r="AY57" s="8"/>
      <c r="AZ57" s="8"/>
      <c r="BA57" s="8"/>
      <c r="BB57" s="8"/>
      <c r="BC57" s="8"/>
      <c r="BD57" s="8"/>
      <c r="BE57" s="8"/>
      <c r="BF57" s="8"/>
      <c r="BG57" s="8"/>
      <c r="BH57" s="8"/>
      <c r="BI57" s="8"/>
      <c r="BJ57" s="8"/>
      <c r="BK57" s="8"/>
      <c r="BL57" s="8"/>
    </row>
    <row r="58" spans="1:75" ht="20.100000000000001" customHeight="1">
      <c r="A58" s="8"/>
      <c r="B58" s="462"/>
      <c r="C58" s="431"/>
      <c r="D58" s="431"/>
      <c r="E58" s="431"/>
      <c r="F58" s="141"/>
      <c r="G58" s="458"/>
      <c r="H58" s="459"/>
      <c r="I58" s="459"/>
      <c r="J58" s="459"/>
      <c r="K58" s="459"/>
      <c r="L58" s="459"/>
      <c r="M58" s="459"/>
      <c r="N58" s="459"/>
      <c r="O58" s="460"/>
      <c r="P58" s="444"/>
      <c r="Q58" s="445"/>
      <c r="R58" s="446"/>
      <c r="S58" s="449"/>
      <c r="T58" s="450"/>
      <c r="U58" s="453"/>
      <c r="V58" s="454"/>
      <c r="W58" s="36"/>
      <c r="X58" s="108"/>
      <c r="Y58" s="420"/>
      <c r="Z58" s="392"/>
      <c r="AA58" s="411"/>
      <c r="AB58" s="413"/>
      <c r="AC58" s="392"/>
      <c r="AD58" s="401"/>
      <c r="AE58" s="89"/>
      <c r="AF58" s="382"/>
      <c r="AG58" s="383"/>
      <c r="AH58" s="152"/>
      <c r="AI58" s="89"/>
      <c r="AJ58" s="409"/>
      <c r="AK58" s="388"/>
      <c r="AL58" s="388"/>
      <c r="AM58" s="388"/>
      <c r="AN58" s="388"/>
      <c r="AO58" s="409"/>
      <c r="AP58" s="97"/>
      <c r="AQ58" s="98"/>
      <c r="AR58" s="99"/>
      <c r="AS58" s="170"/>
      <c r="AT58" s="385"/>
      <c r="AU58" s="386"/>
      <c r="AV58" s="414"/>
      <c r="AW58" s="8"/>
      <c r="AX58" s="8"/>
      <c r="AY58" s="8"/>
      <c r="AZ58" s="8"/>
      <c r="BA58" s="8"/>
      <c r="BB58" s="8"/>
      <c r="BC58" s="8"/>
      <c r="BD58" s="8"/>
      <c r="BE58" s="8"/>
      <c r="BF58" s="8"/>
      <c r="BG58" s="8"/>
      <c r="BH58" s="8"/>
      <c r="BI58" s="8"/>
      <c r="BJ58" s="8"/>
      <c r="BK58" s="8"/>
      <c r="BL58" s="8"/>
    </row>
    <row r="59" spans="1:75" ht="20.100000000000001" customHeight="1">
      <c r="A59" s="8"/>
      <c r="B59" s="461">
        <v>12</v>
      </c>
      <c r="C59" s="429"/>
      <c r="D59" s="430"/>
      <c r="E59" s="430"/>
      <c r="F59" s="141"/>
      <c r="G59" s="432"/>
      <c r="H59" s="433"/>
      <c r="I59" s="433"/>
      <c r="J59" s="433"/>
      <c r="K59" s="433"/>
      <c r="L59" s="433"/>
      <c r="M59" s="433"/>
      <c r="N59" s="433"/>
      <c r="O59" s="434"/>
      <c r="P59" s="438"/>
      <c r="Q59" s="439"/>
      <c r="R59" s="440"/>
      <c r="S59" s="447"/>
      <c r="T59" s="448"/>
      <c r="U59" s="453"/>
      <c r="V59" s="454"/>
      <c r="W59" s="34"/>
      <c r="X59" s="106"/>
      <c r="Y59" s="419"/>
      <c r="Z59" s="392"/>
      <c r="AA59" s="410"/>
      <c r="AB59" s="412"/>
      <c r="AC59" s="392"/>
      <c r="AD59" s="400"/>
      <c r="AE59" s="87"/>
      <c r="AF59" s="381"/>
      <c r="AG59" s="383"/>
      <c r="AH59" s="149"/>
      <c r="AI59" s="87"/>
      <c r="AJ59" s="408"/>
      <c r="AK59" s="387"/>
      <c r="AL59" s="387"/>
      <c r="AM59" s="387"/>
      <c r="AN59" s="387"/>
      <c r="AO59" s="408"/>
      <c r="AP59" s="100"/>
      <c r="AQ59" s="101"/>
      <c r="AR59" s="102"/>
      <c r="AS59" s="169"/>
      <c r="AT59" s="384"/>
      <c r="AU59" s="386"/>
      <c r="AV59" s="414"/>
      <c r="AW59" s="8"/>
      <c r="AX59" s="8"/>
      <c r="AY59" s="8"/>
      <c r="AZ59" s="8" t="str">
        <f t="shared" ref="AZ59" si="73">SUBSTITUTE(C59,"-","")</f>
        <v/>
      </c>
      <c r="BA59" s="8" t="e">
        <f t="shared" ref="BA59" si="74">$AZ59*1</f>
        <v>#VALUE!</v>
      </c>
      <c r="BB59" s="8">
        <f t="shared" ref="BB59" si="75">IFERROR($BA59,0)</f>
        <v>0</v>
      </c>
      <c r="BC59" s="8" t="str">
        <f t="shared" ref="BC59:BR59" si="76">IFERROR(MID(TEXT($AZ59,"????????????????"),COLUMN(A45),1)*1,"")</f>
        <v/>
      </c>
      <c r="BD59" s="8" t="str">
        <f t="shared" si="76"/>
        <v/>
      </c>
      <c r="BE59" s="8" t="str">
        <f t="shared" si="76"/>
        <v/>
      </c>
      <c r="BF59" s="8" t="str">
        <f t="shared" si="76"/>
        <v/>
      </c>
      <c r="BG59" s="8" t="str">
        <f t="shared" si="76"/>
        <v/>
      </c>
      <c r="BH59" s="8" t="str">
        <f t="shared" si="76"/>
        <v/>
      </c>
      <c r="BI59" s="8" t="str">
        <f t="shared" si="76"/>
        <v/>
      </c>
      <c r="BJ59" s="8" t="str">
        <f t="shared" si="76"/>
        <v/>
      </c>
      <c r="BK59" s="8" t="str">
        <f t="shared" si="76"/>
        <v/>
      </c>
      <c r="BL59" s="8" t="str">
        <f t="shared" si="76"/>
        <v/>
      </c>
      <c r="BM59" s="8" t="str">
        <f t="shared" si="76"/>
        <v/>
      </c>
      <c r="BN59" s="8" t="str">
        <f t="shared" si="76"/>
        <v/>
      </c>
      <c r="BO59" s="8" t="str">
        <f t="shared" si="76"/>
        <v/>
      </c>
      <c r="BP59" s="8" t="str">
        <f t="shared" si="76"/>
        <v/>
      </c>
      <c r="BQ59" s="8" t="str">
        <f t="shared" si="76"/>
        <v/>
      </c>
      <c r="BR59" s="8" t="str">
        <f t="shared" si="76"/>
        <v/>
      </c>
    </row>
    <row r="60" spans="1:75" ht="20.100000000000001" customHeight="1">
      <c r="A60" s="8"/>
      <c r="B60" s="461"/>
      <c r="C60" s="429"/>
      <c r="D60" s="430"/>
      <c r="E60" s="430"/>
      <c r="F60" s="141"/>
      <c r="G60" s="435"/>
      <c r="H60" s="436"/>
      <c r="I60" s="436"/>
      <c r="J60" s="436"/>
      <c r="K60" s="436"/>
      <c r="L60" s="436"/>
      <c r="M60" s="436"/>
      <c r="N60" s="436"/>
      <c r="O60" s="437"/>
      <c r="P60" s="441"/>
      <c r="Q60" s="442"/>
      <c r="R60" s="443"/>
      <c r="S60" s="449"/>
      <c r="T60" s="450"/>
      <c r="U60" s="453"/>
      <c r="V60" s="454"/>
      <c r="W60" s="35"/>
      <c r="X60" s="107"/>
      <c r="Y60" s="390"/>
      <c r="Z60" s="392"/>
      <c r="AA60" s="395"/>
      <c r="AB60" s="398"/>
      <c r="AC60" s="392"/>
      <c r="AD60" s="401"/>
      <c r="AE60" s="88"/>
      <c r="AF60" s="382"/>
      <c r="AG60" s="383"/>
      <c r="AH60" s="150"/>
      <c r="AI60" s="88"/>
      <c r="AJ60" s="406"/>
      <c r="AK60" s="388"/>
      <c r="AL60" s="388"/>
      <c r="AM60" s="388"/>
      <c r="AN60" s="388"/>
      <c r="AO60" s="406"/>
      <c r="AP60" s="94"/>
      <c r="AQ60" s="95"/>
      <c r="AR60" s="96"/>
      <c r="AS60" s="111"/>
      <c r="AT60" s="385"/>
      <c r="AU60" s="386"/>
      <c r="AV60" s="414"/>
      <c r="AW60" s="8"/>
      <c r="AX60" s="8"/>
      <c r="AY60" s="8"/>
      <c r="AZ60" s="8"/>
      <c r="BA60" s="8"/>
      <c r="BB60" s="8">
        <f t="shared" ref="BB60" si="77">$BB59</f>
        <v>0</v>
      </c>
      <c r="BC60" s="8">
        <f t="shared" ref="BC60:BR60" si="78">IF(BC59="",0,BC59)</f>
        <v>0</v>
      </c>
      <c r="BD60" s="8">
        <f t="shared" si="78"/>
        <v>0</v>
      </c>
      <c r="BE60" s="8">
        <f t="shared" si="78"/>
        <v>0</v>
      </c>
      <c r="BF60" s="8">
        <f t="shared" si="78"/>
        <v>0</v>
      </c>
      <c r="BG60" s="8">
        <f t="shared" si="78"/>
        <v>0</v>
      </c>
      <c r="BH60" s="8">
        <f t="shared" si="78"/>
        <v>0</v>
      </c>
      <c r="BI60" s="8">
        <f t="shared" si="78"/>
        <v>0</v>
      </c>
      <c r="BJ60" s="8">
        <f t="shared" si="78"/>
        <v>0</v>
      </c>
      <c r="BK60" s="8">
        <f t="shared" si="78"/>
        <v>0</v>
      </c>
      <c r="BL60" s="8">
        <f t="shared" si="78"/>
        <v>0</v>
      </c>
      <c r="BM60" s="8">
        <f t="shared" si="78"/>
        <v>0</v>
      </c>
      <c r="BN60" s="8">
        <f t="shared" si="78"/>
        <v>0</v>
      </c>
      <c r="BO60" s="8">
        <f t="shared" si="78"/>
        <v>0</v>
      </c>
      <c r="BP60" s="8">
        <f t="shared" si="78"/>
        <v>0</v>
      </c>
      <c r="BQ60" s="8">
        <f t="shared" si="78"/>
        <v>0</v>
      </c>
      <c r="BR60" s="8">
        <f t="shared" si="78"/>
        <v>0</v>
      </c>
      <c r="BS60" s="148">
        <f>($BC$14*$BC60+$BD$14*$BD60+$BE$14*$BE60+$BF$14*$BF60+$BG$14*$BG60+$BH$14*$BH60+$BI$14*$BI60+$BJ$14*$BJ60+$BK$14*$BK60+$BL$14*$BL60+$BM$14*$BM60+$BN$14*$BN60+$BO$14*$BO60+$BP$14*$BP60+$BQ$14*$BQ60)/10</f>
        <v>0</v>
      </c>
      <c r="BT60" s="148">
        <f t="shared" ref="BT60" si="79">MOD($BS60,1)</f>
        <v>0</v>
      </c>
      <c r="BU60" s="39">
        <f t="shared" ref="BU60" si="80">$BT60*10</f>
        <v>0</v>
      </c>
      <c r="BV60" s="39">
        <f>ROUND(BU60,1)</f>
        <v>0</v>
      </c>
      <c r="BW60" s="39">
        <f>IF($BB60=0,300,(IF($BR60=$BV60,100,200)))</f>
        <v>300</v>
      </c>
    </row>
    <row r="61" spans="1:75" ht="20.100000000000001" customHeight="1">
      <c r="A61" s="8"/>
      <c r="B61" s="461"/>
      <c r="C61" s="429"/>
      <c r="D61" s="430"/>
      <c r="E61" s="430"/>
      <c r="F61" s="141"/>
      <c r="G61" s="455"/>
      <c r="H61" s="456"/>
      <c r="I61" s="456"/>
      <c r="J61" s="456"/>
      <c r="K61" s="456"/>
      <c r="L61" s="456"/>
      <c r="M61" s="456"/>
      <c r="N61" s="456"/>
      <c r="O61" s="457"/>
      <c r="P61" s="441"/>
      <c r="Q61" s="442"/>
      <c r="R61" s="443"/>
      <c r="S61" s="449"/>
      <c r="T61" s="450"/>
      <c r="U61" s="453"/>
      <c r="V61" s="454"/>
      <c r="W61" s="35"/>
      <c r="X61" s="107"/>
      <c r="Y61" s="390"/>
      <c r="Z61" s="392"/>
      <c r="AA61" s="395"/>
      <c r="AB61" s="398"/>
      <c r="AC61" s="392"/>
      <c r="AD61" s="401"/>
      <c r="AE61" s="88"/>
      <c r="AF61" s="382"/>
      <c r="AG61" s="383"/>
      <c r="AH61" s="150"/>
      <c r="AI61" s="88"/>
      <c r="AJ61" s="406"/>
      <c r="AK61" s="388"/>
      <c r="AL61" s="388"/>
      <c r="AM61" s="388"/>
      <c r="AN61" s="388"/>
      <c r="AO61" s="406"/>
      <c r="AP61" s="94"/>
      <c r="AQ61" s="95"/>
      <c r="AR61" s="96"/>
      <c r="AS61" s="111"/>
      <c r="AT61" s="385"/>
      <c r="AU61" s="386"/>
      <c r="AV61" s="414"/>
      <c r="AW61" s="8"/>
      <c r="AX61" s="8"/>
      <c r="AY61" s="8"/>
      <c r="AZ61" s="8"/>
      <c r="BA61" s="8"/>
      <c r="BB61" s="8"/>
      <c r="BC61" s="8"/>
      <c r="BD61" s="8"/>
      <c r="BE61" s="8"/>
      <c r="BF61" s="8"/>
      <c r="BG61" s="8"/>
      <c r="BH61" s="8"/>
      <c r="BI61" s="8"/>
      <c r="BJ61" s="8"/>
      <c r="BK61" s="8"/>
      <c r="BL61" s="8"/>
    </row>
    <row r="62" spans="1:75" ht="20.100000000000001" customHeight="1">
      <c r="A62" s="8"/>
      <c r="B62" s="462"/>
      <c r="C62" s="431"/>
      <c r="D62" s="431"/>
      <c r="E62" s="431"/>
      <c r="F62" s="141"/>
      <c r="G62" s="458"/>
      <c r="H62" s="459"/>
      <c r="I62" s="459"/>
      <c r="J62" s="459"/>
      <c r="K62" s="459"/>
      <c r="L62" s="459"/>
      <c r="M62" s="459"/>
      <c r="N62" s="459"/>
      <c r="O62" s="460"/>
      <c r="P62" s="444"/>
      <c r="Q62" s="445"/>
      <c r="R62" s="446"/>
      <c r="S62" s="449"/>
      <c r="T62" s="450"/>
      <c r="U62" s="453"/>
      <c r="V62" s="454"/>
      <c r="W62" s="36"/>
      <c r="X62" s="108"/>
      <c r="Y62" s="420"/>
      <c r="Z62" s="392"/>
      <c r="AA62" s="411"/>
      <c r="AB62" s="413"/>
      <c r="AC62" s="392"/>
      <c r="AD62" s="401"/>
      <c r="AE62" s="89"/>
      <c r="AF62" s="382"/>
      <c r="AG62" s="383"/>
      <c r="AH62" s="152"/>
      <c r="AI62" s="89"/>
      <c r="AJ62" s="409"/>
      <c r="AK62" s="388"/>
      <c r="AL62" s="388"/>
      <c r="AM62" s="388"/>
      <c r="AN62" s="388"/>
      <c r="AO62" s="409"/>
      <c r="AP62" s="97"/>
      <c r="AQ62" s="98"/>
      <c r="AR62" s="99"/>
      <c r="AS62" s="170"/>
      <c r="AT62" s="385"/>
      <c r="AU62" s="386"/>
      <c r="AV62" s="414"/>
      <c r="AW62" s="8"/>
      <c r="AX62" s="8"/>
      <c r="AY62" s="8"/>
      <c r="AZ62" s="8"/>
      <c r="BA62" s="8"/>
      <c r="BB62" s="8"/>
      <c r="BC62" s="8"/>
      <c r="BD62" s="8"/>
      <c r="BE62" s="8"/>
      <c r="BF62" s="8"/>
      <c r="BG62" s="8"/>
      <c r="BH62" s="8"/>
      <c r="BI62" s="8"/>
      <c r="BJ62" s="8"/>
      <c r="BK62" s="8"/>
      <c r="BL62" s="8"/>
    </row>
    <row r="63" spans="1:75" ht="20.100000000000001" customHeight="1">
      <c r="A63" s="8"/>
      <c r="B63" s="461">
        <v>13</v>
      </c>
      <c r="C63" s="429"/>
      <c r="D63" s="430"/>
      <c r="E63" s="430"/>
      <c r="F63" s="141"/>
      <c r="G63" s="432"/>
      <c r="H63" s="433"/>
      <c r="I63" s="433"/>
      <c r="J63" s="433"/>
      <c r="K63" s="433"/>
      <c r="L63" s="433"/>
      <c r="M63" s="433"/>
      <c r="N63" s="433"/>
      <c r="O63" s="434"/>
      <c r="P63" s="438"/>
      <c r="Q63" s="439"/>
      <c r="R63" s="440"/>
      <c r="S63" s="447"/>
      <c r="T63" s="448"/>
      <c r="U63" s="453"/>
      <c r="V63" s="454"/>
      <c r="W63" s="34"/>
      <c r="X63" s="106"/>
      <c r="Y63" s="419"/>
      <c r="Z63" s="392"/>
      <c r="AA63" s="410"/>
      <c r="AB63" s="412"/>
      <c r="AC63" s="392"/>
      <c r="AD63" s="400"/>
      <c r="AE63" s="87"/>
      <c r="AF63" s="381"/>
      <c r="AG63" s="383"/>
      <c r="AH63" s="149"/>
      <c r="AI63" s="87"/>
      <c r="AJ63" s="408"/>
      <c r="AK63" s="387"/>
      <c r="AL63" s="387"/>
      <c r="AM63" s="387"/>
      <c r="AN63" s="387"/>
      <c r="AO63" s="408"/>
      <c r="AP63" s="100"/>
      <c r="AQ63" s="101"/>
      <c r="AR63" s="102"/>
      <c r="AS63" s="169"/>
      <c r="AT63" s="384"/>
      <c r="AU63" s="386"/>
      <c r="AV63" s="414"/>
      <c r="AW63" s="8"/>
      <c r="AX63" s="8"/>
      <c r="AY63" s="8"/>
      <c r="AZ63" s="8" t="str">
        <f t="shared" ref="AZ63" si="81">SUBSTITUTE(C63,"-","")</f>
        <v/>
      </c>
      <c r="BA63" s="8" t="e">
        <f t="shared" ref="BA63" si="82">$AZ63*1</f>
        <v>#VALUE!</v>
      </c>
      <c r="BB63" s="8">
        <f t="shared" ref="BB63" si="83">IFERROR($BA63,0)</f>
        <v>0</v>
      </c>
      <c r="BC63" s="8" t="str">
        <f t="shared" ref="BC63:BR63" si="84">IFERROR(MID(TEXT($AZ63,"????????????????"),COLUMN(A49),1)*1,"")</f>
        <v/>
      </c>
      <c r="BD63" s="8" t="str">
        <f t="shared" si="84"/>
        <v/>
      </c>
      <c r="BE63" s="8" t="str">
        <f t="shared" si="84"/>
        <v/>
      </c>
      <c r="BF63" s="8" t="str">
        <f t="shared" si="84"/>
        <v/>
      </c>
      <c r="BG63" s="8" t="str">
        <f t="shared" si="84"/>
        <v/>
      </c>
      <c r="BH63" s="8" t="str">
        <f t="shared" si="84"/>
        <v/>
      </c>
      <c r="BI63" s="8" t="str">
        <f t="shared" si="84"/>
        <v/>
      </c>
      <c r="BJ63" s="8" t="str">
        <f t="shared" si="84"/>
        <v/>
      </c>
      <c r="BK63" s="8" t="str">
        <f t="shared" si="84"/>
        <v/>
      </c>
      <c r="BL63" s="8" t="str">
        <f t="shared" si="84"/>
        <v/>
      </c>
      <c r="BM63" s="8" t="str">
        <f t="shared" si="84"/>
        <v/>
      </c>
      <c r="BN63" s="8" t="str">
        <f t="shared" si="84"/>
        <v/>
      </c>
      <c r="BO63" s="8" t="str">
        <f t="shared" si="84"/>
        <v/>
      </c>
      <c r="BP63" s="8" t="str">
        <f t="shared" si="84"/>
        <v/>
      </c>
      <c r="BQ63" s="8" t="str">
        <f t="shared" si="84"/>
        <v/>
      </c>
      <c r="BR63" s="8" t="str">
        <f t="shared" si="84"/>
        <v/>
      </c>
    </row>
    <row r="64" spans="1:75" ht="20.100000000000001" customHeight="1">
      <c r="A64" s="8"/>
      <c r="B64" s="461"/>
      <c r="C64" s="429"/>
      <c r="D64" s="430"/>
      <c r="E64" s="430"/>
      <c r="F64" s="141"/>
      <c r="G64" s="435"/>
      <c r="H64" s="436"/>
      <c r="I64" s="436"/>
      <c r="J64" s="436"/>
      <c r="K64" s="436"/>
      <c r="L64" s="436"/>
      <c r="M64" s="436"/>
      <c r="N64" s="436"/>
      <c r="O64" s="437"/>
      <c r="P64" s="441"/>
      <c r="Q64" s="442"/>
      <c r="R64" s="443"/>
      <c r="S64" s="449"/>
      <c r="T64" s="450"/>
      <c r="U64" s="453"/>
      <c r="V64" s="454"/>
      <c r="W64" s="35"/>
      <c r="X64" s="107"/>
      <c r="Y64" s="390"/>
      <c r="Z64" s="392"/>
      <c r="AA64" s="395"/>
      <c r="AB64" s="398"/>
      <c r="AC64" s="392"/>
      <c r="AD64" s="401"/>
      <c r="AE64" s="88"/>
      <c r="AF64" s="382"/>
      <c r="AG64" s="383"/>
      <c r="AH64" s="150"/>
      <c r="AI64" s="88"/>
      <c r="AJ64" s="406"/>
      <c r="AK64" s="388"/>
      <c r="AL64" s="388"/>
      <c r="AM64" s="388"/>
      <c r="AN64" s="388"/>
      <c r="AO64" s="406"/>
      <c r="AP64" s="94"/>
      <c r="AQ64" s="95"/>
      <c r="AR64" s="96"/>
      <c r="AS64" s="111"/>
      <c r="AT64" s="385"/>
      <c r="AU64" s="386"/>
      <c r="AV64" s="414"/>
      <c r="AW64" s="8"/>
      <c r="AX64" s="8"/>
      <c r="AY64" s="8"/>
      <c r="AZ64" s="8"/>
      <c r="BA64" s="8"/>
      <c r="BB64" s="8">
        <f t="shared" ref="BB64" si="85">$BB63</f>
        <v>0</v>
      </c>
      <c r="BC64" s="8">
        <f t="shared" ref="BC64:BR64" si="86">IF(BC63="",0,BC63)</f>
        <v>0</v>
      </c>
      <c r="BD64" s="8">
        <f t="shared" si="86"/>
        <v>0</v>
      </c>
      <c r="BE64" s="8">
        <f t="shared" si="86"/>
        <v>0</v>
      </c>
      <c r="BF64" s="8">
        <f t="shared" si="86"/>
        <v>0</v>
      </c>
      <c r="BG64" s="8">
        <f t="shared" si="86"/>
        <v>0</v>
      </c>
      <c r="BH64" s="8">
        <f t="shared" si="86"/>
        <v>0</v>
      </c>
      <c r="BI64" s="8">
        <f t="shared" si="86"/>
        <v>0</v>
      </c>
      <c r="BJ64" s="8">
        <f t="shared" si="86"/>
        <v>0</v>
      </c>
      <c r="BK64" s="8">
        <f t="shared" si="86"/>
        <v>0</v>
      </c>
      <c r="BL64" s="8">
        <f t="shared" si="86"/>
        <v>0</v>
      </c>
      <c r="BM64" s="8">
        <f t="shared" si="86"/>
        <v>0</v>
      </c>
      <c r="BN64" s="8">
        <f t="shared" si="86"/>
        <v>0</v>
      </c>
      <c r="BO64" s="8">
        <f t="shared" si="86"/>
        <v>0</v>
      </c>
      <c r="BP64" s="8">
        <f t="shared" si="86"/>
        <v>0</v>
      </c>
      <c r="BQ64" s="8">
        <f t="shared" si="86"/>
        <v>0</v>
      </c>
      <c r="BR64" s="8">
        <f t="shared" si="86"/>
        <v>0</v>
      </c>
      <c r="BS64" s="148">
        <f>($BC$14*$BC64+$BD$14*$BD64+$BE$14*$BE64+$BF$14*$BF64+$BG$14*$BG64+$BH$14*$BH64+$BI$14*$BI64+$BJ$14*$BJ64+$BK$14*$BK64+$BL$14*$BL64+$BM$14*$BM64+$BN$14*$BN64+$BO$14*$BO64+$BP$14*$BP64+$BQ$14*$BQ64)/10</f>
        <v>0</v>
      </c>
      <c r="BT64" s="148">
        <f t="shared" ref="BT64" si="87">MOD($BS64,1)</f>
        <v>0</v>
      </c>
      <c r="BU64" s="39">
        <f t="shared" ref="BU64" si="88">$BT64*10</f>
        <v>0</v>
      </c>
      <c r="BV64" s="39">
        <f>ROUND(BU64,1)</f>
        <v>0</v>
      </c>
      <c r="BW64" s="39">
        <f>IF($BB64=0,300,(IF($BR64=$BV64,100,200)))</f>
        <v>300</v>
      </c>
    </row>
    <row r="65" spans="1:75" ht="20.100000000000001" customHeight="1">
      <c r="A65" s="8"/>
      <c r="B65" s="461"/>
      <c r="C65" s="429"/>
      <c r="D65" s="430"/>
      <c r="E65" s="430"/>
      <c r="F65" s="141"/>
      <c r="G65" s="455"/>
      <c r="H65" s="456"/>
      <c r="I65" s="456"/>
      <c r="J65" s="456"/>
      <c r="K65" s="456"/>
      <c r="L65" s="456"/>
      <c r="M65" s="456"/>
      <c r="N65" s="456"/>
      <c r="O65" s="457"/>
      <c r="P65" s="441"/>
      <c r="Q65" s="442"/>
      <c r="R65" s="443"/>
      <c r="S65" s="449"/>
      <c r="T65" s="450"/>
      <c r="U65" s="453"/>
      <c r="V65" s="454"/>
      <c r="W65" s="35"/>
      <c r="X65" s="107"/>
      <c r="Y65" s="390"/>
      <c r="Z65" s="392"/>
      <c r="AA65" s="395"/>
      <c r="AB65" s="398"/>
      <c r="AC65" s="392"/>
      <c r="AD65" s="401"/>
      <c r="AE65" s="88"/>
      <c r="AF65" s="382"/>
      <c r="AG65" s="383"/>
      <c r="AH65" s="150"/>
      <c r="AI65" s="88"/>
      <c r="AJ65" s="406"/>
      <c r="AK65" s="388"/>
      <c r="AL65" s="388"/>
      <c r="AM65" s="388"/>
      <c r="AN65" s="388"/>
      <c r="AO65" s="406"/>
      <c r="AP65" s="94"/>
      <c r="AQ65" s="95"/>
      <c r="AR65" s="96"/>
      <c r="AS65" s="111"/>
      <c r="AT65" s="385"/>
      <c r="AU65" s="386"/>
      <c r="AV65" s="414"/>
      <c r="AW65" s="8"/>
      <c r="AX65" s="8"/>
      <c r="AY65" s="8"/>
      <c r="AZ65" s="8"/>
      <c r="BA65" s="8"/>
      <c r="BB65" s="8"/>
      <c r="BC65" s="8"/>
      <c r="BD65" s="8"/>
      <c r="BE65" s="8"/>
      <c r="BF65" s="8"/>
      <c r="BG65" s="8"/>
      <c r="BH65" s="8"/>
      <c r="BI65" s="8"/>
      <c r="BJ65" s="8"/>
      <c r="BK65" s="8"/>
      <c r="BL65" s="8"/>
    </row>
    <row r="66" spans="1:75" ht="20.100000000000001" customHeight="1">
      <c r="A66" s="8"/>
      <c r="B66" s="462"/>
      <c r="C66" s="431"/>
      <c r="D66" s="431"/>
      <c r="E66" s="431"/>
      <c r="F66" s="141"/>
      <c r="G66" s="458"/>
      <c r="H66" s="459"/>
      <c r="I66" s="459"/>
      <c r="J66" s="459"/>
      <c r="K66" s="459"/>
      <c r="L66" s="459"/>
      <c r="M66" s="459"/>
      <c r="N66" s="459"/>
      <c r="O66" s="460"/>
      <c r="P66" s="444"/>
      <c r="Q66" s="445"/>
      <c r="R66" s="446"/>
      <c r="S66" s="449"/>
      <c r="T66" s="450"/>
      <c r="U66" s="453"/>
      <c r="V66" s="454"/>
      <c r="W66" s="36"/>
      <c r="X66" s="108"/>
      <c r="Y66" s="420"/>
      <c r="Z66" s="392"/>
      <c r="AA66" s="411"/>
      <c r="AB66" s="413"/>
      <c r="AC66" s="392"/>
      <c r="AD66" s="401"/>
      <c r="AE66" s="89"/>
      <c r="AF66" s="382"/>
      <c r="AG66" s="383"/>
      <c r="AH66" s="152"/>
      <c r="AI66" s="89"/>
      <c r="AJ66" s="409"/>
      <c r="AK66" s="388"/>
      <c r="AL66" s="388"/>
      <c r="AM66" s="388"/>
      <c r="AN66" s="388"/>
      <c r="AO66" s="409"/>
      <c r="AP66" s="97"/>
      <c r="AQ66" s="98"/>
      <c r="AR66" s="99"/>
      <c r="AS66" s="170"/>
      <c r="AT66" s="385"/>
      <c r="AU66" s="386"/>
      <c r="AV66" s="414"/>
      <c r="AW66" s="8"/>
      <c r="AX66" s="8"/>
      <c r="AY66" s="8"/>
      <c r="AZ66" s="8"/>
      <c r="BA66" s="8"/>
      <c r="BB66" s="8"/>
      <c r="BC66" s="8"/>
      <c r="BD66" s="8"/>
      <c r="BE66" s="8"/>
      <c r="BF66" s="8"/>
      <c r="BG66" s="8"/>
      <c r="BH66" s="8"/>
      <c r="BI66" s="8"/>
      <c r="BJ66" s="8"/>
      <c r="BK66" s="8"/>
      <c r="BL66" s="8"/>
    </row>
    <row r="67" spans="1:75" ht="20.100000000000001" customHeight="1">
      <c r="A67" s="8"/>
      <c r="B67" s="461">
        <v>14</v>
      </c>
      <c r="C67" s="429"/>
      <c r="D67" s="430"/>
      <c r="E67" s="430"/>
      <c r="F67" s="141"/>
      <c r="G67" s="432"/>
      <c r="H67" s="433"/>
      <c r="I67" s="433"/>
      <c r="J67" s="433"/>
      <c r="K67" s="433"/>
      <c r="L67" s="433"/>
      <c r="M67" s="433"/>
      <c r="N67" s="433"/>
      <c r="O67" s="434"/>
      <c r="P67" s="438"/>
      <c r="Q67" s="439"/>
      <c r="R67" s="440"/>
      <c r="S67" s="447"/>
      <c r="T67" s="448"/>
      <c r="U67" s="453"/>
      <c r="V67" s="454"/>
      <c r="W67" s="34"/>
      <c r="X67" s="106"/>
      <c r="Y67" s="419"/>
      <c r="Z67" s="392"/>
      <c r="AA67" s="410"/>
      <c r="AB67" s="412"/>
      <c r="AC67" s="392"/>
      <c r="AD67" s="400"/>
      <c r="AE67" s="87"/>
      <c r="AF67" s="381"/>
      <c r="AG67" s="383"/>
      <c r="AH67" s="149"/>
      <c r="AI67" s="87"/>
      <c r="AJ67" s="408"/>
      <c r="AK67" s="387"/>
      <c r="AL67" s="387"/>
      <c r="AM67" s="387"/>
      <c r="AN67" s="387"/>
      <c r="AO67" s="408"/>
      <c r="AP67" s="100"/>
      <c r="AQ67" s="101"/>
      <c r="AR67" s="102"/>
      <c r="AS67" s="169"/>
      <c r="AT67" s="384"/>
      <c r="AU67" s="386"/>
      <c r="AV67" s="414"/>
      <c r="AW67" s="8"/>
      <c r="AX67" s="8"/>
      <c r="AY67" s="8"/>
      <c r="AZ67" s="8" t="str">
        <f t="shared" ref="AZ67" si="89">SUBSTITUTE(C67,"-","")</f>
        <v/>
      </c>
      <c r="BA67" s="8" t="e">
        <f t="shared" ref="BA67" si="90">$AZ67*1</f>
        <v>#VALUE!</v>
      </c>
      <c r="BB67" s="8">
        <f t="shared" ref="BB67" si="91">IFERROR($BA67,0)</f>
        <v>0</v>
      </c>
      <c r="BC67" s="8" t="str">
        <f t="shared" ref="BC67:BR67" si="92">IFERROR(MID(TEXT($AZ67,"????????????????"),COLUMN(A53),1)*1,"")</f>
        <v/>
      </c>
      <c r="BD67" s="8" t="str">
        <f t="shared" si="92"/>
        <v/>
      </c>
      <c r="BE67" s="8" t="str">
        <f t="shared" si="92"/>
        <v/>
      </c>
      <c r="BF67" s="8" t="str">
        <f t="shared" si="92"/>
        <v/>
      </c>
      <c r="BG67" s="8" t="str">
        <f t="shared" si="92"/>
        <v/>
      </c>
      <c r="BH67" s="8" t="str">
        <f t="shared" si="92"/>
        <v/>
      </c>
      <c r="BI67" s="8" t="str">
        <f t="shared" si="92"/>
        <v/>
      </c>
      <c r="BJ67" s="8" t="str">
        <f t="shared" si="92"/>
        <v/>
      </c>
      <c r="BK67" s="8" t="str">
        <f t="shared" si="92"/>
        <v/>
      </c>
      <c r="BL67" s="8" t="str">
        <f t="shared" si="92"/>
        <v/>
      </c>
      <c r="BM67" s="8" t="str">
        <f t="shared" si="92"/>
        <v/>
      </c>
      <c r="BN67" s="8" t="str">
        <f t="shared" si="92"/>
        <v/>
      </c>
      <c r="BO67" s="8" t="str">
        <f t="shared" si="92"/>
        <v/>
      </c>
      <c r="BP67" s="8" t="str">
        <f t="shared" si="92"/>
        <v/>
      </c>
      <c r="BQ67" s="8" t="str">
        <f t="shared" si="92"/>
        <v/>
      </c>
      <c r="BR67" s="8" t="str">
        <f t="shared" si="92"/>
        <v/>
      </c>
    </row>
    <row r="68" spans="1:75" ht="20.100000000000001" customHeight="1">
      <c r="A68" s="8"/>
      <c r="B68" s="461"/>
      <c r="C68" s="429"/>
      <c r="D68" s="430"/>
      <c r="E68" s="430"/>
      <c r="F68" s="141"/>
      <c r="G68" s="435"/>
      <c r="H68" s="436"/>
      <c r="I68" s="436"/>
      <c r="J68" s="436"/>
      <c r="K68" s="436"/>
      <c r="L68" s="436"/>
      <c r="M68" s="436"/>
      <c r="N68" s="436"/>
      <c r="O68" s="437"/>
      <c r="P68" s="441"/>
      <c r="Q68" s="442"/>
      <c r="R68" s="443"/>
      <c r="S68" s="449"/>
      <c r="T68" s="450"/>
      <c r="U68" s="453"/>
      <c r="V68" s="454"/>
      <c r="W68" s="35"/>
      <c r="X68" s="107"/>
      <c r="Y68" s="390"/>
      <c r="Z68" s="392"/>
      <c r="AA68" s="395"/>
      <c r="AB68" s="398"/>
      <c r="AC68" s="392"/>
      <c r="AD68" s="401"/>
      <c r="AE68" s="88"/>
      <c r="AF68" s="382"/>
      <c r="AG68" s="383"/>
      <c r="AH68" s="150"/>
      <c r="AI68" s="88"/>
      <c r="AJ68" s="406"/>
      <c r="AK68" s="388"/>
      <c r="AL68" s="388"/>
      <c r="AM68" s="388"/>
      <c r="AN68" s="388"/>
      <c r="AO68" s="406"/>
      <c r="AP68" s="94"/>
      <c r="AQ68" s="95"/>
      <c r="AR68" s="96"/>
      <c r="AS68" s="111"/>
      <c r="AT68" s="385"/>
      <c r="AU68" s="386"/>
      <c r="AV68" s="414"/>
      <c r="AW68" s="8"/>
      <c r="AX68" s="8"/>
      <c r="AY68" s="8"/>
      <c r="AZ68" s="8"/>
      <c r="BA68" s="8"/>
      <c r="BB68" s="8">
        <f t="shared" ref="BB68" si="93">$BB67</f>
        <v>0</v>
      </c>
      <c r="BC68" s="8">
        <f t="shared" ref="BC68:BR68" si="94">IF(BC67="",0,BC67)</f>
        <v>0</v>
      </c>
      <c r="BD68" s="8">
        <f t="shared" si="94"/>
        <v>0</v>
      </c>
      <c r="BE68" s="8">
        <f t="shared" si="94"/>
        <v>0</v>
      </c>
      <c r="BF68" s="8">
        <f t="shared" si="94"/>
        <v>0</v>
      </c>
      <c r="BG68" s="8">
        <f t="shared" si="94"/>
        <v>0</v>
      </c>
      <c r="BH68" s="8">
        <f t="shared" si="94"/>
        <v>0</v>
      </c>
      <c r="BI68" s="8">
        <f t="shared" si="94"/>
        <v>0</v>
      </c>
      <c r="BJ68" s="8">
        <f t="shared" si="94"/>
        <v>0</v>
      </c>
      <c r="BK68" s="8">
        <f t="shared" si="94"/>
        <v>0</v>
      </c>
      <c r="BL68" s="8">
        <f t="shared" si="94"/>
        <v>0</v>
      </c>
      <c r="BM68" s="8">
        <f t="shared" si="94"/>
        <v>0</v>
      </c>
      <c r="BN68" s="8">
        <f t="shared" si="94"/>
        <v>0</v>
      </c>
      <c r="BO68" s="8">
        <f t="shared" si="94"/>
        <v>0</v>
      </c>
      <c r="BP68" s="8">
        <f t="shared" si="94"/>
        <v>0</v>
      </c>
      <c r="BQ68" s="8">
        <f t="shared" si="94"/>
        <v>0</v>
      </c>
      <c r="BR68" s="8">
        <f t="shared" si="94"/>
        <v>0</v>
      </c>
      <c r="BS68" s="148">
        <f>($BC$14*$BC68+$BD$14*$BD68+$BE$14*$BE68+$BF$14*$BF68+$BG$14*$BG68+$BH$14*$BH68+$BI$14*$BI68+$BJ$14*$BJ68+$BK$14*$BK68+$BL$14*$BL68+$BM$14*$BM68+$BN$14*$BN68+$BO$14*$BO68+$BP$14*$BP68+$BQ$14*$BQ68)/10</f>
        <v>0</v>
      </c>
      <c r="BT68" s="148">
        <f t="shared" ref="BT68" si="95">MOD($BS68,1)</f>
        <v>0</v>
      </c>
      <c r="BU68" s="39">
        <f t="shared" ref="BU68" si="96">$BT68*10</f>
        <v>0</v>
      </c>
      <c r="BV68" s="39">
        <f>ROUND(BU68,1)</f>
        <v>0</v>
      </c>
      <c r="BW68" s="39">
        <f>IF($BB68=0,300,(IF($BR68=$BV68,100,200)))</f>
        <v>300</v>
      </c>
    </row>
    <row r="69" spans="1:75" ht="20.100000000000001" customHeight="1">
      <c r="A69" s="8"/>
      <c r="B69" s="461"/>
      <c r="C69" s="429"/>
      <c r="D69" s="430"/>
      <c r="E69" s="430"/>
      <c r="F69" s="141"/>
      <c r="G69" s="455"/>
      <c r="H69" s="456"/>
      <c r="I69" s="456"/>
      <c r="J69" s="456"/>
      <c r="K69" s="456"/>
      <c r="L69" s="456"/>
      <c r="M69" s="456"/>
      <c r="N69" s="456"/>
      <c r="O69" s="457"/>
      <c r="P69" s="441"/>
      <c r="Q69" s="442"/>
      <c r="R69" s="443"/>
      <c r="S69" s="449"/>
      <c r="T69" s="450"/>
      <c r="U69" s="453"/>
      <c r="V69" s="454"/>
      <c r="W69" s="35"/>
      <c r="X69" s="107"/>
      <c r="Y69" s="390"/>
      <c r="Z69" s="392"/>
      <c r="AA69" s="395"/>
      <c r="AB69" s="398"/>
      <c r="AC69" s="392"/>
      <c r="AD69" s="401"/>
      <c r="AE69" s="88"/>
      <c r="AF69" s="382"/>
      <c r="AG69" s="383"/>
      <c r="AH69" s="150"/>
      <c r="AI69" s="88"/>
      <c r="AJ69" s="406"/>
      <c r="AK69" s="388"/>
      <c r="AL69" s="388"/>
      <c r="AM69" s="388"/>
      <c r="AN69" s="388"/>
      <c r="AO69" s="406"/>
      <c r="AP69" s="94"/>
      <c r="AQ69" s="95"/>
      <c r="AR69" s="96"/>
      <c r="AS69" s="111"/>
      <c r="AT69" s="385"/>
      <c r="AU69" s="386"/>
      <c r="AV69" s="414"/>
      <c r="AW69" s="8"/>
      <c r="AX69" s="8"/>
      <c r="AY69" s="8"/>
      <c r="AZ69" s="8"/>
      <c r="BA69" s="8"/>
      <c r="BB69" s="8"/>
      <c r="BC69" s="8"/>
      <c r="BD69" s="8"/>
      <c r="BE69" s="8"/>
      <c r="BF69" s="8"/>
      <c r="BG69" s="8"/>
      <c r="BH69" s="8"/>
      <c r="BI69" s="8"/>
      <c r="BJ69" s="8"/>
      <c r="BK69" s="8"/>
      <c r="BL69" s="8"/>
    </row>
    <row r="70" spans="1:75" ht="20.100000000000001" customHeight="1">
      <c r="A70" s="8"/>
      <c r="B70" s="462"/>
      <c r="C70" s="431"/>
      <c r="D70" s="431"/>
      <c r="E70" s="431"/>
      <c r="F70" s="141"/>
      <c r="G70" s="458"/>
      <c r="H70" s="459"/>
      <c r="I70" s="459"/>
      <c r="J70" s="459"/>
      <c r="K70" s="459"/>
      <c r="L70" s="459"/>
      <c r="M70" s="459"/>
      <c r="N70" s="459"/>
      <c r="O70" s="460"/>
      <c r="P70" s="444"/>
      <c r="Q70" s="445"/>
      <c r="R70" s="446"/>
      <c r="S70" s="449"/>
      <c r="T70" s="450"/>
      <c r="U70" s="453"/>
      <c r="V70" s="454"/>
      <c r="W70" s="36"/>
      <c r="X70" s="108"/>
      <c r="Y70" s="420"/>
      <c r="Z70" s="392"/>
      <c r="AA70" s="411"/>
      <c r="AB70" s="413"/>
      <c r="AC70" s="392"/>
      <c r="AD70" s="401"/>
      <c r="AE70" s="89"/>
      <c r="AF70" s="382"/>
      <c r="AG70" s="383"/>
      <c r="AH70" s="152"/>
      <c r="AI70" s="89"/>
      <c r="AJ70" s="409"/>
      <c r="AK70" s="388"/>
      <c r="AL70" s="388"/>
      <c r="AM70" s="388"/>
      <c r="AN70" s="388"/>
      <c r="AO70" s="409"/>
      <c r="AP70" s="97"/>
      <c r="AQ70" s="98"/>
      <c r="AR70" s="99"/>
      <c r="AS70" s="170"/>
      <c r="AT70" s="385"/>
      <c r="AU70" s="386"/>
      <c r="AV70" s="414"/>
      <c r="AW70" s="8"/>
      <c r="AX70" s="8"/>
      <c r="AY70" s="8"/>
      <c r="AZ70" s="8"/>
      <c r="BA70" s="8"/>
      <c r="BB70" s="8"/>
      <c r="BC70" s="8"/>
      <c r="BD70" s="8"/>
      <c r="BE70" s="8"/>
      <c r="BF70" s="8"/>
      <c r="BG70" s="8"/>
      <c r="BH70" s="8"/>
      <c r="BI70" s="8"/>
      <c r="BJ70" s="8"/>
      <c r="BK70" s="8"/>
      <c r="BL70" s="8"/>
    </row>
    <row r="71" spans="1:75" ht="20.100000000000001" customHeight="1">
      <c r="A71" s="8"/>
      <c r="B71" s="426">
        <v>15</v>
      </c>
      <c r="C71" s="429"/>
      <c r="D71" s="430"/>
      <c r="E71" s="430"/>
      <c r="F71" s="141"/>
      <c r="G71" s="432"/>
      <c r="H71" s="433"/>
      <c r="I71" s="433"/>
      <c r="J71" s="433"/>
      <c r="K71" s="433"/>
      <c r="L71" s="433"/>
      <c r="M71" s="433"/>
      <c r="N71" s="433"/>
      <c r="O71" s="434"/>
      <c r="P71" s="438"/>
      <c r="Q71" s="439"/>
      <c r="R71" s="440"/>
      <c r="S71" s="447"/>
      <c r="T71" s="448"/>
      <c r="U71" s="453"/>
      <c r="V71" s="454"/>
      <c r="W71" s="34"/>
      <c r="X71" s="106"/>
      <c r="Y71" s="389"/>
      <c r="Z71" s="392"/>
      <c r="AA71" s="394"/>
      <c r="AB71" s="397"/>
      <c r="AC71" s="392"/>
      <c r="AD71" s="400"/>
      <c r="AE71" s="87"/>
      <c r="AF71" s="381"/>
      <c r="AG71" s="383"/>
      <c r="AH71" s="149"/>
      <c r="AI71" s="87"/>
      <c r="AJ71" s="405"/>
      <c r="AK71" s="387"/>
      <c r="AL71" s="387"/>
      <c r="AM71" s="387"/>
      <c r="AN71" s="387"/>
      <c r="AO71" s="408"/>
      <c r="AP71" s="100"/>
      <c r="AQ71" s="101"/>
      <c r="AR71" s="102"/>
      <c r="AS71" s="169"/>
      <c r="AT71" s="384"/>
      <c r="AU71" s="386"/>
      <c r="AV71" s="414"/>
      <c r="AW71" s="8"/>
      <c r="AX71" s="8"/>
      <c r="AY71" s="8"/>
      <c r="AZ71" s="8" t="str">
        <f t="shared" ref="AZ71" si="97">SUBSTITUTE(C71,"-","")</f>
        <v/>
      </c>
      <c r="BA71" s="8" t="e">
        <f t="shared" ref="BA71" si="98">$AZ71*1</f>
        <v>#VALUE!</v>
      </c>
      <c r="BB71" s="8">
        <f t="shared" ref="BB71" si="99">IFERROR($BA71,0)</f>
        <v>0</v>
      </c>
      <c r="BC71" s="8" t="str">
        <f t="shared" ref="BC71:BR71" si="100">IFERROR(MID(TEXT($AZ71,"????????????????"),COLUMN(A57),1)*1,"")</f>
        <v/>
      </c>
      <c r="BD71" s="8" t="str">
        <f t="shared" si="100"/>
        <v/>
      </c>
      <c r="BE71" s="8" t="str">
        <f t="shared" si="100"/>
        <v/>
      </c>
      <c r="BF71" s="8" t="str">
        <f t="shared" si="100"/>
        <v/>
      </c>
      <c r="BG71" s="8" t="str">
        <f t="shared" si="100"/>
        <v/>
      </c>
      <c r="BH71" s="8" t="str">
        <f t="shared" si="100"/>
        <v/>
      </c>
      <c r="BI71" s="8" t="str">
        <f t="shared" si="100"/>
        <v/>
      </c>
      <c r="BJ71" s="8" t="str">
        <f t="shared" si="100"/>
        <v/>
      </c>
      <c r="BK71" s="8" t="str">
        <f t="shared" si="100"/>
        <v/>
      </c>
      <c r="BL71" s="8" t="str">
        <f t="shared" si="100"/>
        <v/>
      </c>
      <c r="BM71" s="8" t="str">
        <f t="shared" si="100"/>
        <v/>
      </c>
      <c r="BN71" s="8" t="str">
        <f t="shared" si="100"/>
        <v/>
      </c>
      <c r="BO71" s="8" t="str">
        <f t="shared" si="100"/>
        <v/>
      </c>
      <c r="BP71" s="8" t="str">
        <f t="shared" si="100"/>
        <v/>
      </c>
      <c r="BQ71" s="8" t="str">
        <f t="shared" si="100"/>
        <v/>
      </c>
      <c r="BR71" s="8" t="str">
        <f t="shared" si="100"/>
        <v/>
      </c>
    </row>
    <row r="72" spans="1:75" ht="20.100000000000001" customHeight="1">
      <c r="A72" s="8"/>
      <c r="B72" s="427"/>
      <c r="C72" s="429"/>
      <c r="D72" s="430"/>
      <c r="E72" s="430"/>
      <c r="F72" s="141"/>
      <c r="G72" s="435"/>
      <c r="H72" s="436"/>
      <c r="I72" s="436"/>
      <c r="J72" s="436"/>
      <c r="K72" s="436"/>
      <c r="L72" s="436"/>
      <c r="M72" s="436"/>
      <c r="N72" s="436"/>
      <c r="O72" s="437"/>
      <c r="P72" s="441"/>
      <c r="Q72" s="442"/>
      <c r="R72" s="443"/>
      <c r="S72" s="449"/>
      <c r="T72" s="450"/>
      <c r="U72" s="453"/>
      <c r="V72" s="454"/>
      <c r="W72" s="35"/>
      <c r="X72" s="107"/>
      <c r="Y72" s="390"/>
      <c r="Z72" s="392"/>
      <c r="AA72" s="395"/>
      <c r="AB72" s="398"/>
      <c r="AC72" s="392"/>
      <c r="AD72" s="401"/>
      <c r="AE72" s="88"/>
      <c r="AF72" s="382"/>
      <c r="AG72" s="383"/>
      <c r="AH72" s="150"/>
      <c r="AI72" s="88"/>
      <c r="AJ72" s="406"/>
      <c r="AK72" s="388"/>
      <c r="AL72" s="388"/>
      <c r="AM72" s="388"/>
      <c r="AN72" s="388"/>
      <c r="AO72" s="406"/>
      <c r="AP72" s="94"/>
      <c r="AQ72" s="95"/>
      <c r="AR72" s="96"/>
      <c r="AS72" s="111"/>
      <c r="AT72" s="385"/>
      <c r="AU72" s="386"/>
      <c r="AV72" s="414"/>
      <c r="AW72" s="8"/>
      <c r="AX72" s="8"/>
      <c r="AY72" s="8"/>
      <c r="AZ72" s="8"/>
      <c r="BA72" s="8"/>
      <c r="BB72" s="8">
        <f t="shared" ref="BB72" si="101">$BB71</f>
        <v>0</v>
      </c>
      <c r="BC72" s="8">
        <f t="shared" ref="BC72:BR72" si="102">IF(BC71="",0,BC71)</f>
        <v>0</v>
      </c>
      <c r="BD72" s="8">
        <f t="shared" si="102"/>
        <v>0</v>
      </c>
      <c r="BE72" s="8">
        <f t="shared" si="102"/>
        <v>0</v>
      </c>
      <c r="BF72" s="8">
        <f t="shared" si="102"/>
        <v>0</v>
      </c>
      <c r="BG72" s="8">
        <f t="shared" si="102"/>
        <v>0</v>
      </c>
      <c r="BH72" s="8">
        <f t="shared" si="102"/>
        <v>0</v>
      </c>
      <c r="BI72" s="8">
        <f t="shared" si="102"/>
        <v>0</v>
      </c>
      <c r="BJ72" s="8">
        <f t="shared" si="102"/>
        <v>0</v>
      </c>
      <c r="BK72" s="8">
        <f t="shared" si="102"/>
        <v>0</v>
      </c>
      <c r="BL72" s="8">
        <f t="shared" si="102"/>
        <v>0</v>
      </c>
      <c r="BM72" s="8">
        <f t="shared" si="102"/>
        <v>0</v>
      </c>
      <c r="BN72" s="8">
        <f t="shared" si="102"/>
        <v>0</v>
      </c>
      <c r="BO72" s="8">
        <f t="shared" si="102"/>
        <v>0</v>
      </c>
      <c r="BP72" s="8">
        <f t="shared" si="102"/>
        <v>0</v>
      </c>
      <c r="BQ72" s="8">
        <f t="shared" si="102"/>
        <v>0</v>
      </c>
      <c r="BR72" s="8">
        <f t="shared" si="102"/>
        <v>0</v>
      </c>
      <c r="BS72" s="148">
        <f>($BC$14*$BC72+$BD$14*$BD72+$BE$14*$BE72+$BF$14*$BF72+$BG$14*$BG72+$BH$14*$BH72+$BI$14*$BI72+$BJ$14*$BJ72+$BK$14*$BK72+$BL$14*$BL72+$BM$14*$BM72+$BN$14*$BN72+$BO$14*$BO72+$BP$14*$BP72+$BQ$14*$BQ72)/10</f>
        <v>0</v>
      </c>
      <c r="BT72" s="148">
        <f t="shared" ref="BT72" si="103">MOD($BS72,1)</f>
        <v>0</v>
      </c>
      <c r="BU72" s="39">
        <f t="shared" ref="BU72" si="104">$BT72*10</f>
        <v>0</v>
      </c>
      <c r="BV72" s="39">
        <f>ROUND(BU72,1)</f>
        <v>0</v>
      </c>
      <c r="BW72" s="39">
        <f>IF($BB72=0,300,(IF($BR72=$BV72,100,200)))</f>
        <v>300</v>
      </c>
    </row>
    <row r="73" spans="1:75">
      <c r="A73" s="8"/>
      <c r="B73" s="427"/>
      <c r="C73" s="429"/>
      <c r="D73" s="430"/>
      <c r="E73" s="430"/>
      <c r="F73" s="141"/>
      <c r="G73" s="455"/>
      <c r="H73" s="456"/>
      <c r="I73" s="456"/>
      <c r="J73" s="456"/>
      <c r="K73" s="456"/>
      <c r="L73" s="456"/>
      <c r="M73" s="456"/>
      <c r="N73" s="456"/>
      <c r="O73" s="457"/>
      <c r="P73" s="441"/>
      <c r="Q73" s="442"/>
      <c r="R73" s="443"/>
      <c r="S73" s="449"/>
      <c r="T73" s="450"/>
      <c r="U73" s="453"/>
      <c r="V73" s="454"/>
      <c r="W73" s="35"/>
      <c r="X73" s="107"/>
      <c r="Y73" s="390"/>
      <c r="Z73" s="392"/>
      <c r="AA73" s="395"/>
      <c r="AB73" s="398"/>
      <c r="AC73" s="392"/>
      <c r="AD73" s="401"/>
      <c r="AE73" s="88"/>
      <c r="AF73" s="382"/>
      <c r="AG73" s="383"/>
      <c r="AH73" s="150"/>
      <c r="AI73" s="88"/>
      <c r="AJ73" s="406"/>
      <c r="AK73" s="388"/>
      <c r="AL73" s="388"/>
      <c r="AM73" s="388"/>
      <c r="AN73" s="388"/>
      <c r="AO73" s="406"/>
      <c r="AP73" s="94"/>
      <c r="AQ73" s="95"/>
      <c r="AR73" s="96"/>
      <c r="AS73" s="111"/>
      <c r="AT73" s="385"/>
      <c r="AU73" s="386"/>
      <c r="AV73" s="414"/>
      <c r="AW73" s="8"/>
      <c r="AX73" s="8"/>
      <c r="AY73" s="8"/>
      <c r="AZ73" s="8"/>
      <c r="BA73" s="8"/>
      <c r="BB73" s="8"/>
      <c r="BC73" s="8"/>
      <c r="BD73" s="8"/>
      <c r="BE73" s="8"/>
      <c r="BF73" s="8"/>
      <c r="BG73" s="8"/>
      <c r="BH73" s="8"/>
      <c r="BI73" s="8"/>
      <c r="BJ73" s="8"/>
      <c r="BK73" s="8"/>
      <c r="BL73" s="8"/>
    </row>
    <row r="74" spans="1:75" ht="19.5" thickBot="1">
      <c r="A74" s="8"/>
      <c r="B74" s="428"/>
      <c r="C74" s="431"/>
      <c r="D74" s="431"/>
      <c r="E74" s="431"/>
      <c r="F74" s="141"/>
      <c r="G74" s="458"/>
      <c r="H74" s="459"/>
      <c r="I74" s="459"/>
      <c r="J74" s="459"/>
      <c r="K74" s="459"/>
      <c r="L74" s="459"/>
      <c r="M74" s="459"/>
      <c r="N74" s="459"/>
      <c r="O74" s="460"/>
      <c r="P74" s="444"/>
      <c r="Q74" s="445"/>
      <c r="R74" s="446"/>
      <c r="S74" s="451"/>
      <c r="T74" s="452"/>
      <c r="U74" s="453"/>
      <c r="V74" s="454"/>
      <c r="W74" s="37"/>
      <c r="X74" s="110"/>
      <c r="Y74" s="391"/>
      <c r="Z74" s="393"/>
      <c r="AA74" s="396"/>
      <c r="AB74" s="399"/>
      <c r="AC74" s="393"/>
      <c r="AD74" s="402"/>
      <c r="AE74" s="91"/>
      <c r="AF74" s="403"/>
      <c r="AG74" s="404"/>
      <c r="AH74" s="162"/>
      <c r="AI74" s="91"/>
      <c r="AJ74" s="407"/>
      <c r="AK74" s="416"/>
      <c r="AL74" s="416"/>
      <c r="AM74" s="416"/>
      <c r="AN74" s="416"/>
      <c r="AO74" s="407"/>
      <c r="AP74" s="103"/>
      <c r="AQ74" s="104"/>
      <c r="AR74" s="105"/>
      <c r="AS74" s="112"/>
      <c r="AT74" s="417"/>
      <c r="AU74" s="418"/>
      <c r="AV74" s="415"/>
      <c r="AW74" s="8"/>
      <c r="AX74" s="8"/>
      <c r="AY74" s="8"/>
      <c r="AZ74" s="8"/>
      <c r="BA74" s="8"/>
      <c r="BB74" s="8"/>
      <c r="BC74" s="8"/>
      <c r="BD74" s="8"/>
      <c r="BE74" s="8"/>
      <c r="BF74" s="8"/>
      <c r="BG74" s="8"/>
      <c r="BH74" s="8"/>
      <c r="BI74" s="8"/>
      <c r="BJ74" s="8"/>
      <c r="BK74" s="8"/>
      <c r="BL74" s="8"/>
    </row>
    <row r="75" spans="1:75" ht="19.5" thickBot="1">
      <c r="A75" s="8"/>
      <c r="B75" s="466" t="s">
        <v>185</v>
      </c>
      <c r="C75" s="467"/>
      <c r="D75" s="467"/>
      <c r="E75" s="467"/>
      <c r="F75" s="467"/>
      <c r="G75" s="467"/>
      <c r="H75" s="467"/>
      <c r="I75" s="467"/>
      <c r="J75" s="467"/>
      <c r="K75" s="467"/>
      <c r="L75" s="467"/>
      <c r="M75" s="467"/>
      <c r="N75" s="467"/>
      <c r="O75" s="467"/>
      <c r="P75" s="678">
        <f>SUM(P15:R74)</f>
        <v>99.999999999999986</v>
      </c>
      <c r="Q75" s="468"/>
      <c r="R75" s="469"/>
      <c r="S75" s="23" t="s">
        <v>22</v>
      </c>
      <c r="T75" s="470"/>
      <c r="U75" s="471"/>
      <c r="V75" s="471"/>
      <c r="W75" s="33"/>
      <c r="X75" s="33"/>
      <c r="Y75" s="17"/>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row>
    <row r="76" spans="1:75" ht="19.5" thickBot="1">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row>
    <row r="77" spans="1:75">
      <c r="A77" s="8"/>
      <c r="B77" s="606" t="s">
        <v>186</v>
      </c>
      <c r="C77" s="607"/>
      <c r="D77" s="607"/>
      <c r="E77" s="607"/>
      <c r="F77" s="607"/>
      <c r="G77" s="607"/>
      <c r="H77" s="607"/>
      <c r="I77" s="607"/>
      <c r="J77" s="607"/>
      <c r="K77" s="607"/>
      <c r="L77" s="607"/>
      <c r="M77" s="607"/>
      <c r="N77" s="607"/>
      <c r="O77" s="607"/>
      <c r="P77" s="607"/>
      <c r="Q77" s="607"/>
      <c r="R77" s="607"/>
      <c r="S77" s="607"/>
      <c r="T77" s="607"/>
      <c r="U77" s="607"/>
      <c r="V77" s="607"/>
      <c r="W77" s="608"/>
      <c r="X77" s="608"/>
      <c r="Y77" s="608"/>
      <c r="Z77" s="608"/>
      <c r="AA77" s="608"/>
      <c r="AB77" s="608"/>
      <c r="AC77" s="608"/>
      <c r="AD77" s="608"/>
      <c r="AE77" s="608"/>
      <c r="AF77" s="608"/>
      <c r="AG77" s="608"/>
      <c r="AH77" s="608"/>
      <c r="AI77" s="608"/>
      <c r="AJ77" s="608"/>
      <c r="AK77" s="608"/>
      <c r="AL77" s="608"/>
      <c r="AM77" s="608"/>
      <c r="AN77" s="608"/>
      <c r="AO77" s="608"/>
      <c r="AP77" s="608"/>
      <c r="AQ77" s="608"/>
      <c r="AR77" s="608"/>
      <c r="AS77" s="608"/>
      <c r="AT77" s="608"/>
      <c r="AU77" s="608"/>
      <c r="AV77" s="609"/>
      <c r="AW77" s="8"/>
      <c r="AX77" s="8"/>
      <c r="AY77" s="8"/>
      <c r="AZ77" s="8"/>
      <c r="BA77" s="8"/>
      <c r="BB77" s="8"/>
      <c r="BC77" s="8"/>
      <c r="BD77" s="8"/>
      <c r="BE77" s="8"/>
      <c r="BF77" s="8"/>
    </row>
    <row r="78" spans="1:75">
      <c r="A78" s="8"/>
      <c r="B78" s="610"/>
      <c r="C78" s="611"/>
      <c r="D78" s="611"/>
      <c r="E78" s="611"/>
      <c r="F78" s="611"/>
      <c r="G78" s="611"/>
      <c r="H78" s="611"/>
      <c r="I78" s="611"/>
      <c r="J78" s="611"/>
      <c r="K78" s="611"/>
      <c r="L78" s="611"/>
      <c r="M78" s="611"/>
      <c r="N78" s="611"/>
      <c r="O78" s="611"/>
      <c r="P78" s="611"/>
      <c r="Q78" s="611"/>
      <c r="R78" s="611"/>
      <c r="S78" s="611"/>
      <c r="T78" s="611"/>
      <c r="U78" s="611"/>
      <c r="V78" s="611"/>
      <c r="W78" s="612"/>
      <c r="X78" s="612"/>
      <c r="Y78" s="612"/>
      <c r="Z78" s="612"/>
      <c r="AA78" s="612"/>
      <c r="AB78" s="612"/>
      <c r="AC78" s="612"/>
      <c r="AD78" s="612"/>
      <c r="AE78" s="612"/>
      <c r="AF78" s="612"/>
      <c r="AG78" s="612"/>
      <c r="AH78" s="612"/>
      <c r="AI78" s="612"/>
      <c r="AJ78" s="612"/>
      <c r="AK78" s="612"/>
      <c r="AL78" s="612"/>
      <c r="AM78" s="612"/>
      <c r="AN78" s="612"/>
      <c r="AO78" s="612"/>
      <c r="AP78" s="612"/>
      <c r="AQ78" s="612"/>
      <c r="AR78" s="612"/>
      <c r="AS78" s="612"/>
      <c r="AT78" s="612"/>
      <c r="AU78" s="612"/>
      <c r="AV78" s="613"/>
      <c r="AW78" s="8"/>
      <c r="AX78" s="8"/>
      <c r="AY78" s="8"/>
      <c r="AZ78" s="8"/>
      <c r="BA78" s="8"/>
      <c r="BB78" s="8"/>
      <c r="BC78" s="8"/>
      <c r="BD78" s="8"/>
      <c r="BE78" s="8"/>
      <c r="BF78" s="8"/>
    </row>
    <row r="79" spans="1:75">
      <c r="A79" s="8"/>
      <c r="B79" s="614"/>
      <c r="C79" s="350"/>
      <c r="D79" s="350"/>
      <c r="E79" s="350"/>
      <c r="F79" s="350"/>
      <c r="G79" s="350"/>
      <c r="H79" s="350"/>
      <c r="I79" s="350"/>
      <c r="J79" s="350"/>
      <c r="K79" s="350"/>
      <c r="L79" s="350"/>
      <c r="M79" s="350"/>
      <c r="N79" s="350"/>
      <c r="O79" s="350"/>
      <c r="P79" s="350"/>
      <c r="Q79" s="350"/>
      <c r="R79" s="350"/>
      <c r="S79" s="350"/>
      <c r="T79" s="350"/>
      <c r="U79" s="350"/>
      <c r="V79" s="615"/>
      <c r="W79" s="616"/>
      <c r="X79" s="617"/>
      <c r="Y79" s="616"/>
      <c r="Z79" s="616"/>
      <c r="AA79" s="616"/>
      <c r="AB79" s="616"/>
      <c r="AC79" s="616"/>
      <c r="AD79" s="616"/>
      <c r="AE79" s="616"/>
      <c r="AF79" s="616"/>
      <c r="AG79" s="616"/>
      <c r="AH79" s="616"/>
      <c r="AI79" s="616"/>
      <c r="AJ79" s="616"/>
      <c r="AK79" s="616"/>
      <c r="AL79" s="616"/>
      <c r="AM79" s="616"/>
      <c r="AN79" s="616"/>
      <c r="AO79" s="616"/>
      <c r="AP79" s="616"/>
      <c r="AQ79" s="616"/>
      <c r="AR79" s="616"/>
      <c r="AS79" s="616"/>
      <c r="AT79" s="616"/>
      <c r="AU79" s="616"/>
      <c r="AV79" s="618"/>
      <c r="AW79" s="8"/>
      <c r="AX79" s="8"/>
      <c r="AY79" s="8"/>
      <c r="AZ79" s="8"/>
      <c r="BA79" s="8"/>
      <c r="BB79" s="8"/>
      <c r="BC79" s="8"/>
      <c r="BD79" s="8"/>
      <c r="BE79" s="8"/>
      <c r="BF79" s="8"/>
    </row>
    <row r="80" spans="1:75">
      <c r="A80" s="8"/>
      <c r="B80" s="614"/>
      <c r="C80" s="350"/>
      <c r="D80" s="350"/>
      <c r="E80" s="350"/>
      <c r="F80" s="350"/>
      <c r="G80" s="350"/>
      <c r="H80" s="350"/>
      <c r="I80" s="350"/>
      <c r="J80" s="350"/>
      <c r="K80" s="350"/>
      <c r="L80" s="350"/>
      <c r="M80" s="350"/>
      <c r="N80" s="350"/>
      <c r="O80" s="350"/>
      <c r="P80" s="350"/>
      <c r="Q80" s="350"/>
      <c r="R80" s="350"/>
      <c r="S80" s="350"/>
      <c r="T80" s="350"/>
      <c r="U80" s="350"/>
      <c r="V80" s="615"/>
      <c r="W80" s="616"/>
      <c r="X80" s="617"/>
      <c r="Y80" s="616"/>
      <c r="Z80" s="616"/>
      <c r="AA80" s="616"/>
      <c r="AB80" s="616"/>
      <c r="AC80" s="616"/>
      <c r="AD80" s="616"/>
      <c r="AE80" s="616"/>
      <c r="AF80" s="616"/>
      <c r="AG80" s="616"/>
      <c r="AH80" s="616"/>
      <c r="AI80" s="616"/>
      <c r="AJ80" s="616"/>
      <c r="AK80" s="616"/>
      <c r="AL80" s="616"/>
      <c r="AM80" s="616"/>
      <c r="AN80" s="616"/>
      <c r="AO80" s="616"/>
      <c r="AP80" s="616"/>
      <c r="AQ80" s="616"/>
      <c r="AR80" s="616"/>
      <c r="AS80" s="616"/>
      <c r="AT80" s="616"/>
      <c r="AU80" s="616"/>
      <c r="AV80" s="618"/>
      <c r="AW80" s="8"/>
      <c r="AX80" s="8"/>
      <c r="AY80" s="8"/>
      <c r="AZ80" s="8"/>
      <c r="BA80" s="8"/>
      <c r="BB80" s="8"/>
      <c r="BC80" s="8"/>
      <c r="BD80" s="8"/>
      <c r="BE80" s="8"/>
      <c r="BF80" s="8"/>
    </row>
    <row r="81" spans="1:59">
      <c r="A81" s="8"/>
      <c r="B81" s="614"/>
      <c r="C81" s="350"/>
      <c r="D81" s="350"/>
      <c r="E81" s="350"/>
      <c r="F81" s="350"/>
      <c r="G81" s="350"/>
      <c r="H81" s="350"/>
      <c r="I81" s="350"/>
      <c r="J81" s="350"/>
      <c r="K81" s="350"/>
      <c r="L81" s="350"/>
      <c r="M81" s="350"/>
      <c r="N81" s="350"/>
      <c r="O81" s="350"/>
      <c r="P81" s="350"/>
      <c r="Q81" s="350"/>
      <c r="R81" s="350"/>
      <c r="S81" s="350"/>
      <c r="T81" s="350"/>
      <c r="U81" s="350"/>
      <c r="V81" s="615"/>
      <c r="W81" s="616"/>
      <c r="X81" s="617"/>
      <c r="Y81" s="616"/>
      <c r="Z81" s="616"/>
      <c r="AA81" s="616"/>
      <c r="AB81" s="616"/>
      <c r="AC81" s="616"/>
      <c r="AD81" s="616"/>
      <c r="AE81" s="616"/>
      <c r="AF81" s="616"/>
      <c r="AG81" s="616"/>
      <c r="AH81" s="616"/>
      <c r="AI81" s="616"/>
      <c r="AJ81" s="616"/>
      <c r="AK81" s="616"/>
      <c r="AL81" s="616"/>
      <c r="AM81" s="616"/>
      <c r="AN81" s="616"/>
      <c r="AO81" s="616"/>
      <c r="AP81" s="616"/>
      <c r="AQ81" s="616"/>
      <c r="AR81" s="616"/>
      <c r="AS81" s="616"/>
      <c r="AT81" s="616"/>
      <c r="AU81" s="616"/>
      <c r="AV81" s="618"/>
      <c r="AW81" s="8"/>
      <c r="AX81" s="8"/>
      <c r="AY81" s="8"/>
      <c r="AZ81" s="8"/>
      <c r="BA81" s="8"/>
      <c r="BB81" s="8"/>
      <c r="BC81" s="8"/>
      <c r="BD81" s="8"/>
      <c r="BE81" s="8"/>
      <c r="BF81" s="8"/>
    </row>
    <row r="82" spans="1:59" ht="19.5" thickBot="1">
      <c r="A82" s="8"/>
      <c r="B82" s="619"/>
      <c r="C82" s="620"/>
      <c r="D82" s="620"/>
      <c r="E82" s="620"/>
      <c r="F82" s="620"/>
      <c r="G82" s="620"/>
      <c r="H82" s="620"/>
      <c r="I82" s="620"/>
      <c r="J82" s="620"/>
      <c r="K82" s="620"/>
      <c r="L82" s="620"/>
      <c r="M82" s="620"/>
      <c r="N82" s="620"/>
      <c r="O82" s="620"/>
      <c r="P82" s="620"/>
      <c r="Q82" s="620"/>
      <c r="R82" s="620"/>
      <c r="S82" s="620"/>
      <c r="T82" s="620"/>
      <c r="U82" s="620"/>
      <c r="V82" s="620"/>
      <c r="W82" s="621"/>
      <c r="X82" s="621"/>
      <c r="Y82" s="621"/>
      <c r="Z82" s="621"/>
      <c r="AA82" s="621"/>
      <c r="AB82" s="621"/>
      <c r="AC82" s="621"/>
      <c r="AD82" s="621"/>
      <c r="AE82" s="621"/>
      <c r="AF82" s="621"/>
      <c r="AG82" s="621"/>
      <c r="AH82" s="621"/>
      <c r="AI82" s="621"/>
      <c r="AJ82" s="621"/>
      <c r="AK82" s="621"/>
      <c r="AL82" s="621"/>
      <c r="AM82" s="621"/>
      <c r="AN82" s="621"/>
      <c r="AO82" s="621"/>
      <c r="AP82" s="621"/>
      <c r="AQ82" s="621"/>
      <c r="AR82" s="621"/>
      <c r="AS82" s="621"/>
      <c r="AT82" s="621"/>
      <c r="AU82" s="621"/>
      <c r="AV82" s="622"/>
      <c r="AW82" s="8"/>
      <c r="AX82" s="8"/>
      <c r="AY82" s="8"/>
      <c r="AZ82" s="8"/>
      <c r="BA82" s="8"/>
      <c r="BB82" s="8"/>
      <c r="BC82" s="8"/>
      <c r="BD82" s="8"/>
      <c r="BE82" s="8"/>
      <c r="BF82" s="8"/>
    </row>
    <row r="83" spans="1:59">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row>
    <row r="84" spans="1:59">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row>
    <row r="85" spans="1:59">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row>
    <row r="86" spans="1:59">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row>
    <row r="87" spans="1:59" s="64" customFormat="1" ht="18" hidden="1" customHeight="1"/>
    <row r="88" spans="1:59" s="64" customFormat="1" ht="18" hidden="1" customHeight="1">
      <c r="Y88" s="64" t="s">
        <v>169</v>
      </c>
      <c r="AA88" s="64" t="s">
        <v>149</v>
      </c>
      <c r="AB88" s="64" t="s">
        <v>169</v>
      </c>
      <c r="AH88" s="64" t="s">
        <v>163</v>
      </c>
      <c r="AJ88" s="64" t="s">
        <v>163</v>
      </c>
    </row>
    <row r="89" spans="1:59" s="64" customFormat="1" ht="18" hidden="1" customHeight="1">
      <c r="Y89" s="64" t="s">
        <v>170</v>
      </c>
      <c r="AA89" s="64" t="s">
        <v>150</v>
      </c>
      <c r="AB89" s="64" t="s">
        <v>170</v>
      </c>
      <c r="AH89" s="64" t="s">
        <v>153</v>
      </c>
      <c r="AJ89" s="64" t="s">
        <v>166</v>
      </c>
    </row>
    <row r="90" spans="1:59" s="64" customFormat="1" ht="18" hidden="1" customHeight="1">
      <c r="Y90" s="64" t="s">
        <v>141</v>
      </c>
      <c r="AA90" s="64" t="s">
        <v>147</v>
      </c>
      <c r="AB90" s="64" t="s">
        <v>141</v>
      </c>
      <c r="AH90" s="64" t="s">
        <v>155</v>
      </c>
      <c r="AJ90" s="64" t="s">
        <v>164</v>
      </c>
    </row>
    <row r="91" spans="1:59" s="64" customFormat="1" ht="18" hidden="1" customHeight="1">
      <c r="Y91" s="64" t="s">
        <v>140</v>
      </c>
      <c r="AA91" s="64" t="s">
        <v>146</v>
      </c>
      <c r="AB91" s="64" t="s">
        <v>180</v>
      </c>
      <c r="AH91" s="64" t="s">
        <v>168</v>
      </c>
      <c r="AJ91" s="64" t="s">
        <v>165</v>
      </c>
    </row>
    <row r="92" spans="1:59" s="64" customFormat="1" ht="18" hidden="1" customHeight="1">
      <c r="Y92" s="64" t="s">
        <v>179</v>
      </c>
      <c r="AA92" s="64" t="s">
        <v>144</v>
      </c>
      <c r="AB92" s="64" t="s">
        <v>183</v>
      </c>
      <c r="AH92" s="64" t="s">
        <v>156</v>
      </c>
    </row>
    <row r="93" spans="1:59" s="64" customFormat="1" ht="18" hidden="1" customHeight="1">
      <c r="Y93" s="64" t="s">
        <v>178</v>
      </c>
      <c r="AA93" s="64" t="s">
        <v>145</v>
      </c>
    </row>
    <row r="94" spans="1:59" s="64" customFormat="1" ht="18" hidden="1" customHeight="1">
      <c r="Y94" s="64" t="s">
        <v>180</v>
      </c>
      <c r="AJ94" s="64" t="s">
        <v>221</v>
      </c>
    </row>
    <row r="95" spans="1:59" s="64" customFormat="1" ht="18" hidden="1" customHeight="1">
      <c r="Y95" s="64" t="s">
        <v>142</v>
      </c>
    </row>
    <row r="96" spans="1:59" s="64" customFormat="1" ht="18" hidden="1" customHeight="1"/>
    <row r="97" spans="1:59" s="64" customFormat="1" ht="18" hidden="1" customHeight="1"/>
    <row r="98" spans="1:59" s="64" customFormat="1" ht="18" hidden="1" customHeight="1"/>
    <row r="99" spans="1:59" s="64" customFormat="1" ht="18" hidden="1" customHeight="1"/>
    <row r="100" spans="1:59" s="64" customFormat="1" ht="18" customHeight="1"/>
    <row r="101" spans="1:59" s="64" customFormat="1" ht="18" customHeight="1"/>
    <row r="102" spans="1:59" s="64" customFormat="1" ht="18" customHeight="1"/>
    <row r="103" spans="1:59" s="64" customFormat="1" ht="18" customHeight="1"/>
    <row r="104" spans="1:59" s="64" customFormat="1" ht="18" customHeight="1"/>
    <row r="105" spans="1:59" s="64" customFormat="1">
      <c r="AA105" s="8"/>
    </row>
    <row r="106" spans="1:59">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row>
    <row r="107" spans="1:59">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row>
    <row r="108" spans="1:59">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row>
    <row r="109" spans="1:59">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row>
    <row r="110" spans="1:59">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row>
    <row r="111" spans="1:59">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row>
    <row r="112" spans="1:59">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row>
    <row r="113" spans="1:59">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row>
    <row r="114" spans="1:59">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row>
    <row r="115" spans="1:59">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row>
    <row r="116" spans="1:59">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row>
    <row r="117" spans="1:59">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row>
    <row r="118" spans="1:59">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row>
    <row r="119" spans="1:59">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row>
    <row r="120" spans="1:59">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row>
    <row r="121" spans="1:59">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row>
    <row r="122" spans="1:59">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row>
    <row r="123" spans="1:59">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row>
    <row r="124" spans="1:59">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row>
    <row r="125" spans="1:59">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row>
    <row r="126" spans="1:59">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row>
    <row r="127" spans="1:59">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row>
    <row r="128" spans="1:59">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row>
    <row r="129" spans="1:59">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row>
    <row r="130" spans="1:59">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row>
    <row r="131" spans="1:59">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row>
    <row r="132" spans="1:59">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row>
    <row r="133" spans="1:59">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row>
    <row r="134" spans="1:59">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row>
    <row r="135" spans="1:59">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row>
    <row r="136" spans="1:59">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row>
    <row r="137" spans="1:59">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row>
    <row r="138" spans="1:59">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row>
    <row r="139" spans="1:59">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row>
    <row r="140" spans="1:59">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row>
    <row r="141" spans="1:59">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row>
    <row r="142" spans="1:59">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row>
    <row r="143" spans="1:59">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
      <c r="BD143" s="8"/>
      <c r="BE143" s="8"/>
      <c r="BF143" s="8"/>
    </row>
    <row r="144" spans="1:59">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row>
    <row r="145" spans="1:58">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c r="AZ145" s="8"/>
      <c r="BA145" s="8"/>
      <c r="BB145" s="8"/>
      <c r="BC145" s="8"/>
      <c r="BD145" s="8"/>
      <c r="BE145" s="8"/>
      <c r="BF145" s="8"/>
    </row>
    <row r="146" spans="1:58">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row>
    <row r="147" spans="1:58">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row>
    <row r="148" spans="1:58">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row>
    <row r="149" spans="1:58">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row>
    <row r="150" spans="1:58">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row>
    <row r="151" spans="1:58">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c r="AZ151" s="8"/>
      <c r="BA151" s="8"/>
      <c r="BB151" s="8"/>
      <c r="BC151" s="8"/>
      <c r="BD151" s="8"/>
      <c r="BE151" s="8"/>
      <c r="BF151" s="8"/>
    </row>
    <row r="152" spans="1:58">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row>
    <row r="153" spans="1:58">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row>
    <row r="154" spans="1:58">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row>
    <row r="155" spans="1:58">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row>
    <row r="156" spans="1:58">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row>
    <row r="157" spans="1:58">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row>
    <row r="158" spans="1:58">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row>
    <row r="159" spans="1:58">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row>
    <row r="160" spans="1:58">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c r="AZ160" s="8"/>
      <c r="BA160" s="8"/>
      <c r="BB160" s="8"/>
      <c r="BC160" s="8"/>
      <c r="BD160" s="8"/>
      <c r="BE160" s="8"/>
      <c r="BF160" s="8"/>
    </row>
    <row r="161" spans="1:58">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row>
    <row r="162" spans="1:58">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row>
    <row r="163" spans="1:58">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row>
    <row r="164" spans="1:58">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row>
    <row r="165" spans="1:58">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row>
    <row r="166" spans="1:58">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row>
    <row r="167" spans="1:58">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row>
    <row r="168" spans="1:58">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row>
    <row r="169" spans="1:58">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c r="AZ169" s="8"/>
      <c r="BA169" s="8"/>
      <c r="BB169" s="8"/>
      <c r="BC169" s="8"/>
      <c r="BD169" s="8"/>
      <c r="BE169" s="8"/>
      <c r="BF169" s="8"/>
    </row>
    <row r="170" spans="1:58">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row>
    <row r="171" spans="1:58">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row>
    <row r="172" spans="1:58">
      <c r="AX172" s="8"/>
      <c r="AY172" s="8"/>
      <c r="AZ172" s="8"/>
      <c r="BA172" s="8"/>
      <c r="BB172" s="8"/>
      <c r="BC172" s="8"/>
      <c r="BD172" s="8"/>
      <c r="BE172" s="8"/>
      <c r="BF172" s="8"/>
    </row>
    <row r="173" spans="1:58">
      <c r="AX173" s="8"/>
      <c r="AY173" s="8"/>
      <c r="AZ173" s="8"/>
      <c r="BA173" s="8"/>
      <c r="BB173" s="8"/>
      <c r="BC173" s="8"/>
      <c r="BD173" s="8"/>
      <c r="BE173" s="8"/>
      <c r="BF173" s="8"/>
    </row>
    <row r="174" spans="1:58">
      <c r="AX174" s="8"/>
      <c r="AY174" s="8"/>
      <c r="AZ174" s="8"/>
      <c r="BA174" s="8"/>
      <c r="BB174" s="8"/>
      <c r="BC174" s="8"/>
      <c r="BD174" s="8"/>
      <c r="BE174" s="8"/>
      <c r="BF174" s="8"/>
    </row>
    <row r="175" spans="1:58">
      <c r="AX175" s="8"/>
      <c r="AY175" s="8"/>
      <c r="AZ175" s="8"/>
      <c r="BA175" s="8"/>
      <c r="BB175" s="8"/>
      <c r="BC175" s="8"/>
      <c r="BD175" s="8"/>
      <c r="BE175" s="8"/>
      <c r="BF175" s="8"/>
    </row>
    <row r="176" spans="1:58">
      <c r="AX176" s="8"/>
      <c r="AY176" s="8"/>
      <c r="AZ176" s="8"/>
      <c r="BA176" s="8"/>
      <c r="BB176" s="8"/>
      <c r="BC176" s="8"/>
      <c r="BD176" s="8"/>
      <c r="BE176" s="8"/>
      <c r="BF176" s="8"/>
    </row>
    <row r="177" spans="50:58">
      <c r="AX177" s="8"/>
      <c r="AY177" s="8"/>
      <c r="AZ177" s="8"/>
      <c r="BA177" s="8"/>
      <c r="BB177" s="8"/>
      <c r="BC177" s="8"/>
      <c r="BD177" s="8"/>
      <c r="BE177" s="8"/>
      <c r="BF177" s="8"/>
    </row>
    <row r="178" spans="50:58">
      <c r="AX178" s="8"/>
      <c r="AY178" s="8"/>
      <c r="AZ178" s="8"/>
      <c r="BA178" s="8"/>
      <c r="BB178" s="8"/>
      <c r="BC178" s="8"/>
      <c r="BD178" s="8"/>
      <c r="BE178" s="8"/>
      <c r="BF178" s="8"/>
    </row>
    <row r="179" spans="50:58">
      <c r="AX179" s="8"/>
      <c r="AY179" s="8"/>
      <c r="AZ179" s="8"/>
      <c r="BA179" s="8"/>
      <c r="BB179" s="8"/>
      <c r="BC179" s="8"/>
      <c r="BD179" s="8"/>
      <c r="BE179" s="8"/>
      <c r="BF179" s="8"/>
    </row>
    <row r="180" spans="50:58">
      <c r="AX180" s="8"/>
      <c r="AY180" s="8"/>
      <c r="AZ180" s="8"/>
      <c r="BA180" s="8"/>
      <c r="BB180" s="8"/>
      <c r="BC180" s="8"/>
      <c r="BD180" s="8"/>
      <c r="BE180" s="8"/>
      <c r="BF180" s="8"/>
    </row>
    <row r="181" spans="50:58">
      <c r="AX181" s="8"/>
      <c r="AY181" s="8"/>
      <c r="AZ181" s="8"/>
      <c r="BA181" s="8"/>
      <c r="BB181" s="8"/>
      <c r="BC181" s="8"/>
      <c r="BD181" s="8"/>
      <c r="BE181" s="8"/>
      <c r="BF181" s="8"/>
    </row>
    <row r="182" spans="50:58">
      <c r="AX182" s="8"/>
      <c r="AY182" s="8"/>
      <c r="AZ182" s="8"/>
      <c r="BA182" s="8"/>
      <c r="BB182" s="8"/>
      <c r="BC182" s="8"/>
      <c r="BD182" s="8"/>
      <c r="BE182" s="8"/>
      <c r="BF182" s="8"/>
    </row>
    <row r="183" spans="50:58">
      <c r="AX183" s="8"/>
      <c r="AY183" s="8"/>
      <c r="AZ183" s="8"/>
      <c r="BA183" s="8"/>
      <c r="BB183" s="8"/>
      <c r="BC183" s="8"/>
      <c r="BD183" s="8"/>
      <c r="BE183" s="8"/>
      <c r="BF183" s="8"/>
    </row>
    <row r="184" spans="50:58">
      <c r="AX184" s="8"/>
      <c r="AY184" s="8"/>
      <c r="AZ184" s="8"/>
      <c r="BA184" s="8"/>
      <c r="BB184" s="8"/>
      <c r="BC184" s="8"/>
      <c r="BD184" s="8"/>
      <c r="BE184" s="8"/>
      <c r="BF184" s="8"/>
    </row>
    <row r="185" spans="50:58">
      <c r="AX185" s="8"/>
      <c r="AY185" s="8"/>
      <c r="AZ185" s="8"/>
      <c r="BA185" s="8"/>
      <c r="BB185" s="8"/>
      <c r="BC185" s="8"/>
      <c r="BD185" s="8"/>
      <c r="BE185" s="8"/>
      <c r="BF185" s="8"/>
    </row>
    <row r="186" spans="50:58">
      <c r="AX186" s="8"/>
      <c r="AY186" s="8"/>
      <c r="AZ186" s="8"/>
      <c r="BA186" s="8"/>
      <c r="BB186" s="8"/>
      <c r="BC186" s="8"/>
      <c r="BD186" s="8"/>
      <c r="BE186" s="8"/>
      <c r="BF186" s="8"/>
    </row>
    <row r="187" spans="50:58">
      <c r="AX187" s="8"/>
      <c r="AY187" s="8"/>
      <c r="AZ187" s="8"/>
      <c r="BA187" s="8"/>
      <c r="BB187" s="8"/>
      <c r="BC187" s="8"/>
      <c r="BD187" s="8"/>
      <c r="BE187" s="8"/>
      <c r="BF187" s="8"/>
    </row>
    <row r="188" spans="50:58">
      <c r="AX188" s="8"/>
      <c r="AY188" s="8"/>
      <c r="AZ188" s="8"/>
      <c r="BA188" s="8"/>
      <c r="BB188" s="8"/>
      <c r="BC188" s="8"/>
      <c r="BD188" s="8"/>
      <c r="BE188" s="8"/>
      <c r="BF188" s="8"/>
    </row>
    <row r="189" spans="50:58">
      <c r="AX189" s="8"/>
      <c r="AY189" s="8"/>
      <c r="AZ189" s="8"/>
      <c r="BA189" s="8"/>
      <c r="BB189" s="8"/>
      <c r="BC189" s="8"/>
      <c r="BD189" s="8"/>
      <c r="BE189" s="8"/>
      <c r="BF189" s="8"/>
    </row>
    <row r="190" spans="50:58">
      <c r="AX190" s="8"/>
      <c r="AY190" s="8"/>
      <c r="AZ190" s="8"/>
      <c r="BA190" s="8"/>
      <c r="BB190" s="8"/>
      <c r="BC190" s="8"/>
      <c r="BD190" s="8"/>
      <c r="BE190" s="8"/>
      <c r="BF190" s="8"/>
    </row>
    <row r="191" spans="50:58">
      <c r="AX191" s="8"/>
      <c r="AY191" s="8"/>
      <c r="AZ191" s="8"/>
      <c r="BA191" s="8"/>
      <c r="BB191" s="8"/>
      <c r="BC191" s="8"/>
      <c r="BD191" s="8"/>
      <c r="BE191" s="8"/>
      <c r="BF191" s="8"/>
    </row>
    <row r="192" spans="50:58">
      <c r="AX192" s="8"/>
      <c r="AY192" s="8"/>
      <c r="AZ192" s="8"/>
      <c r="BA192" s="8"/>
      <c r="BB192" s="8"/>
      <c r="BC192" s="8"/>
      <c r="BD192" s="8"/>
      <c r="BE192" s="8"/>
      <c r="BF192" s="8"/>
    </row>
    <row r="193" spans="50:58">
      <c r="AX193" s="8"/>
      <c r="AY193" s="8"/>
      <c r="AZ193" s="8"/>
      <c r="BA193" s="8"/>
      <c r="BB193" s="8"/>
      <c r="BC193" s="8"/>
      <c r="BD193" s="8"/>
      <c r="BE193" s="8"/>
      <c r="BF193" s="8"/>
    </row>
    <row r="194" spans="50:58">
      <c r="AX194" s="8"/>
      <c r="AY194" s="8"/>
      <c r="AZ194" s="8"/>
      <c r="BA194" s="8"/>
      <c r="BB194" s="8"/>
      <c r="BC194" s="8"/>
      <c r="BD194" s="8"/>
      <c r="BE194" s="8"/>
      <c r="BF194" s="8"/>
    </row>
    <row r="195" spans="50:58">
      <c r="AX195" s="8"/>
      <c r="AY195" s="8"/>
      <c r="AZ195" s="8"/>
      <c r="BA195" s="8"/>
      <c r="BB195" s="8"/>
      <c r="BC195" s="8"/>
      <c r="BD195" s="8"/>
      <c r="BE195" s="8"/>
      <c r="BF195" s="8"/>
    </row>
    <row r="196" spans="50:58">
      <c r="AX196" s="8"/>
      <c r="AY196" s="8"/>
      <c r="AZ196" s="8"/>
      <c r="BA196" s="8"/>
      <c r="BB196" s="8"/>
      <c r="BC196" s="8"/>
      <c r="BD196" s="8"/>
      <c r="BE196" s="8"/>
      <c r="BF196" s="8"/>
    </row>
    <row r="197" spans="50:58">
      <c r="AX197" s="8"/>
      <c r="AY197" s="8"/>
      <c r="AZ197" s="8"/>
      <c r="BA197" s="8"/>
      <c r="BB197" s="8"/>
      <c r="BC197" s="8"/>
      <c r="BD197" s="8"/>
      <c r="BE197" s="8"/>
      <c r="BF197" s="8"/>
    </row>
    <row r="198" spans="50:58">
      <c r="AX198" s="8"/>
      <c r="AY198" s="8"/>
      <c r="AZ198" s="8"/>
      <c r="BA198" s="8"/>
      <c r="BB198" s="8"/>
      <c r="BC198" s="8"/>
      <c r="BD198" s="8"/>
      <c r="BE198" s="8"/>
      <c r="BF198" s="8"/>
    </row>
    <row r="199" spans="50:58">
      <c r="AX199" s="8"/>
      <c r="AY199" s="8"/>
      <c r="AZ199" s="8"/>
      <c r="BA199" s="8"/>
      <c r="BB199" s="8"/>
      <c r="BC199" s="8"/>
      <c r="BD199" s="8"/>
      <c r="BE199" s="8"/>
      <c r="BF199" s="8"/>
    </row>
    <row r="200" spans="50:58">
      <c r="AX200" s="8"/>
      <c r="AY200" s="8"/>
      <c r="AZ200" s="8"/>
      <c r="BA200" s="8"/>
      <c r="BB200" s="8"/>
      <c r="BC200" s="8"/>
      <c r="BD200" s="8"/>
      <c r="BE200" s="8"/>
      <c r="BF200" s="8"/>
    </row>
    <row r="201" spans="50:58">
      <c r="AX201" s="8"/>
      <c r="AY201" s="8"/>
      <c r="AZ201" s="8"/>
      <c r="BA201" s="8"/>
      <c r="BB201" s="8"/>
      <c r="BC201" s="8"/>
      <c r="BD201" s="8"/>
      <c r="BE201" s="8"/>
      <c r="BF201" s="8"/>
    </row>
    <row r="202" spans="50:58">
      <c r="AX202" s="8"/>
      <c r="AY202" s="8"/>
      <c r="AZ202" s="8"/>
      <c r="BA202" s="8"/>
      <c r="BB202" s="8"/>
      <c r="BC202" s="8"/>
      <c r="BD202" s="8"/>
      <c r="BE202" s="8"/>
      <c r="BF202" s="8"/>
    </row>
    <row r="203" spans="50:58">
      <c r="AX203" s="8"/>
      <c r="AY203" s="8"/>
      <c r="AZ203" s="8"/>
      <c r="BA203" s="8"/>
      <c r="BB203" s="8"/>
      <c r="BC203" s="8"/>
      <c r="BD203" s="8"/>
      <c r="BE203" s="8"/>
      <c r="BF203" s="8"/>
    </row>
    <row r="204" spans="50:58">
      <c r="AX204" s="8"/>
      <c r="AY204" s="8"/>
      <c r="AZ204" s="8"/>
      <c r="BA204" s="8"/>
      <c r="BB204" s="8"/>
      <c r="BC204" s="8"/>
      <c r="BD204" s="8"/>
      <c r="BE204" s="8"/>
      <c r="BF204" s="8"/>
    </row>
    <row r="205" spans="50:58">
      <c r="AX205" s="8"/>
      <c r="AY205" s="8"/>
      <c r="AZ205" s="8"/>
      <c r="BA205" s="8"/>
      <c r="BB205" s="8"/>
      <c r="BC205" s="8"/>
      <c r="BD205" s="8"/>
      <c r="BE205" s="8"/>
      <c r="BF205" s="8"/>
    </row>
    <row r="206" spans="50:58">
      <c r="AX206" s="8"/>
      <c r="AY206" s="8"/>
      <c r="AZ206" s="8"/>
      <c r="BA206" s="8"/>
      <c r="BB206" s="8"/>
      <c r="BC206" s="8"/>
      <c r="BD206" s="8"/>
      <c r="BE206" s="8"/>
      <c r="BF206" s="8"/>
    </row>
  </sheetData>
  <sheetProtection algorithmName="SHA-512" hashValue="oy0zWFxJHw2EPEWJYopczRPRfMfnwM2Ervz9B1z+MATBLFytloNthN2C/vqEZyjRpCsdfBHd2/3sszfWi7WnWw==" saltValue="xuiCFJ7VU6UJjQl+BCEp5g==" spinCount="100000" sheet="1" objects="1" scenarios="1"/>
  <mergeCells count="396">
    <mergeCell ref="B75:O75"/>
    <mergeCell ref="P75:R75"/>
    <mergeCell ref="T75:V75"/>
    <mergeCell ref="AT71:AT74"/>
    <mergeCell ref="AU71:AU74"/>
    <mergeCell ref="AV71:AV74"/>
    <mergeCell ref="AK71:AK74"/>
    <mergeCell ref="AL71:AL74"/>
    <mergeCell ref="AM71:AM74"/>
    <mergeCell ref="AN71:AN74"/>
    <mergeCell ref="AO71:AO74"/>
    <mergeCell ref="AF71:AF74"/>
    <mergeCell ref="AG71:AG74"/>
    <mergeCell ref="AJ71:AJ74"/>
    <mergeCell ref="Y71:Y74"/>
    <mergeCell ref="Z71:Z74"/>
    <mergeCell ref="AA71:AA74"/>
    <mergeCell ref="AB71:AB74"/>
    <mergeCell ref="AC71:AC74"/>
    <mergeCell ref="AD71:AD74"/>
    <mergeCell ref="B71:B74"/>
    <mergeCell ref="C71:E74"/>
    <mergeCell ref="G71:O72"/>
    <mergeCell ref="P71:R74"/>
    <mergeCell ref="S71:T74"/>
    <mergeCell ref="U71:V74"/>
    <mergeCell ref="G73:O74"/>
    <mergeCell ref="G65:O66"/>
    <mergeCell ref="AT67:AT70"/>
    <mergeCell ref="AU67:AU70"/>
    <mergeCell ref="P63:R66"/>
    <mergeCell ref="S63:T66"/>
    <mergeCell ref="U63:V66"/>
    <mergeCell ref="AA63:AA66"/>
    <mergeCell ref="AB63:AB66"/>
    <mergeCell ref="AC63:AC66"/>
    <mergeCell ref="AD63:AD66"/>
    <mergeCell ref="AJ63:AJ66"/>
    <mergeCell ref="AV67:AV70"/>
    <mergeCell ref="AK67:AK70"/>
    <mergeCell ref="AL67:AL70"/>
    <mergeCell ref="AM67:AM70"/>
    <mergeCell ref="AN67:AN70"/>
    <mergeCell ref="AO67:AO70"/>
    <mergeCell ref="AJ67:AJ70"/>
    <mergeCell ref="Y67:Y70"/>
    <mergeCell ref="Z67:Z70"/>
    <mergeCell ref="AA67:AA70"/>
    <mergeCell ref="AB67:AB70"/>
    <mergeCell ref="AC67:AC70"/>
    <mergeCell ref="AD67:AD70"/>
    <mergeCell ref="AV63:AV66"/>
    <mergeCell ref="AK63:AK66"/>
    <mergeCell ref="AL63:AL66"/>
    <mergeCell ref="B67:B70"/>
    <mergeCell ref="C67:E70"/>
    <mergeCell ref="G67:O68"/>
    <mergeCell ref="P67:R70"/>
    <mergeCell ref="S67:T70"/>
    <mergeCell ref="U67:V70"/>
    <mergeCell ref="G69:O70"/>
    <mergeCell ref="AF63:AF66"/>
    <mergeCell ref="AG63:AG66"/>
    <mergeCell ref="Y63:Y66"/>
    <mergeCell ref="Z63:Z66"/>
    <mergeCell ref="B63:B66"/>
    <mergeCell ref="C63:E66"/>
    <mergeCell ref="G63:O64"/>
    <mergeCell ref="AF67:AF70"/>
    <mergeCell ref="AG67:AG70"/>
    <mergeCell ref="AM63:AM66"/>
    <mergeCell ref="AN63:AN66"/>
    <mergeCell ref="AO63:AO66"/>
    <mergeCell ref="AT63:AT66"/>
    <mergeCell ref="AU63:AU66"/>
    <mergeCell ref="AV55:AV58"/>
    <mergeCell ref="B55:B58"/>
    <mergeCell ref="C55:E58"/>
    <mergeCell ref="G55:O56"/>
    <mergeCell ref="P55:R58"/>
    <mergeCell ref="S55:T58"/>
    <mergeCell ref="U55:V58"/>
    <mergeCell ref="G57:O58"/>
    <mergeCell ref="AT55:AT58"/>
    <mergeCell ref="AK55:AK58"/>
    <mergeCell ref="AL55:AL58"/>
    <mergeCell ref="AM55:AM58"/>
    <mergeCell ref="AN55:AN58"/>
    <mergeCell ref="AO55:AO58"/>
    <mergeCell ref="AJ55:AJ58"/>
    <mergeCell ref="Y55:Y58"/>
    <mergeCell ref="Z55:Z58"/>
    <mergeCell ref="AU55:AU58"/>
    <mergeCell ref="AA55:AA58"/>
    <mergeCell ref="AB55:AB58"/>
    <mergeCell ref="AC55:AC58"/>
    <mergeCell ref="AD55:AD58"/>
    <mergeCell ref="AV59:AV62"/>
    <mergeCell ref="AK59:AK62"/>
    <mergeCell ref="AL59:AL62"/>
    <mergeCell ref="AM59:AM62"/>
    <mergeCell ref="AN59:AN62"/>
    <mergeCell ref="AO59:AO62"/>
    <mergeCell ref="AF59:AF62"/>
    <mergeCell ref="AG59:AG62"/>
    <mergeCell ref="AJ59:AJ62"/>
    <mergeCell ref="AT59:AT62"/>
    <mergeCell ref="AU59:AU62"/>
    <mergeCell ref="B59:B62"/>
    <mergeCell ref="C59:E62"/>
    <mergeCell ref="G59:O60"/>
    <mergeCell ref="P59:R62"/>
    <mergeCell ref="S59:T62"/>
    <mergeCell ref="U59:V62"/>
    <mergeCell ref="G61:O62"/>
    <mergeCell ref="AF55:AF58"/>
    <mergeCell ref="AG55:AG58"/>
    <mergeCell ref="Y59:Y62"/>
    <mergeCell ref="Z59:Z62"/>
    <mergeCell ref="AA59:AA62"/>
    <mergeCell ref="AB59:AB62"/>
    <mergeCell ref="AC59:AC62"/>
    <mergeCell ref="AD59:AD62"/>
    <mergeCell ref="B51:B54"/>
    <mergeCell ref="AT51:AT54"/>
    <mergeCell ref="AU51:AU54"/>
    <mergeCell ref="Y51:Y54"/>
    <mergeCell ref="Z51:Z54"/>
    <mergeCell ref="AA51:AA54"/>
    <mergeCell ref="AB51:AB54"/>
    <mergeCell ref="AC51:AC54"/>
    <mergeCell ref="AD51:AD54"/>
    <mergeCell ref="AK51:AK54"/>
    <mergeCell ref="AL51:AL54"/>
    <mergeCell ref="AM51:AM54"/>
    <mergeCell ref="AN51:AN54"/>
    <mergeCell ref="AO51:AO54"/>
    <mergeCell ref="AF51:AF54"/>
    <mergeCell ref="AG51:AG54"/>
    <mergeCell ref="AJ51:AJ54"/>
    <mergeCell ref="AV51:AV54"/>
    <mergeCell ref="C51:E54"/>
    <mergeCell ref="G51:O52"/>
    <mergeCell ref="P51:R54"/>
    <mergeCell ref="S51:T54"/>
    <mergeCell ref="U51:V54"/>
    <mergeCell ref="G53:O54"/>
    <mergeCell ref="P47:R50"/>
    <mergeCell ref="S47:T50"/>
    <mergeCell ref="U47:V50"/>
    <mergeCell ref="G49:O50"/>
    <mergeCell ref="AF47:AF50"/>
    <mergeCell ref="AG47:AG50"/>
    <mergeCell ref="AJ47:AJ50"/>
    <mergeCell ref="Y47:Y50"/>
    <mergeCell ref="Z47:Z50"/>
    <mergeCell ref="AV47:AV50"/>
    <mergeCell ref="AK47:AK50"/>
    <mergeCell ref="AL47:AL50"/>
    <mergeCell ref="AM47:AM50"/>
    <mergeCell ref="AN47:AN50"/>
    <mergeCell ref="AO47:AO50"/>
    <mergeCell ref="Y43:Y46"/>
    <mergeCell ref="Z43:Z46"/>
    <mergeCell ref="AA43:AA46"/>
    <mergeCell ref="AB43:AB46"/>
    <mergeCell ref="AC43:AC46"/>
    <mergeCell ref="B47:B50"/>
    <mergeCell ref="C47:E50"/>
    <mergeCell ref="G47:O48"/>
    <mergeCell ref="AD43:AD46"/>
    <mergeCell ref="B39:B42"/>
    <mergeCell ref="C39:E42"/>
    <mergeCell ref="G39:O40"/>
    <mergeCell ref="P39:R42"/>
    <mergeCell ref="S39:T42"/>
    <mergeCell ref="U39:V42"/>
    <mergeCell ref="G41:O42"/>
    <mergeCell ref="AT39:AT42"/>
    <mergeCell ref="AU39:AU42"/>
    <mergeCell ref="AA39:AA42"/>
    <mergeCell ref="AB39:AB42"/>
    <mergeCell ref="AC39:AC42"/>
    <mergeCell ref="AD39:AD42"/>
    <mergeCell ref="AF43:AF46"/>
    <mergeCell ref="AG43:AG46"/>
    <mergeCell ref="AJ43:AJ46"/>
    <mergeCell ref="AT43:AT46"/>
    <mergeCell ref="AU43:AU46"/>
    <mergeCell ref="AT47:AT50"/>
    <mergeCell ref="AU47:AU50"/>
    <mergeCell ref="AA47:AA50"/>
    <mergeCell ref="AB47:AB50"/>
    <mergeCell ref="AC47:AC50"/>
    <mergeCell ref="AD47:AD50"/>
    <mergeCell ref="AV39:AV42"/>
    <mergeCell ref="AK39:AK42"/>
    <mergeCell ref="AL39:AL42"/>
    <mergeCell ref="AM39:AM42"/>
    <mergeCell ref="AN39:AN42"/>
    <mergeCell ref="AO39:AO42"/>
    <mergeCell ref="B43:B46"/>
    <mergeCell ref="C43:E46"/>
    <mergeCell ref="G43:O44"/>
    <mergeCell ref="P43:R46"/>
    <mergeCell ref="S43:T46"/>
    <mergeCell ref="U43:V46"/>
    <mergeCell ref="G45:O46"/>
    <mergeCell ref="AF39:AF42"/>
    <mergeCell ref="AG39:AG42"/>
    <mergeCell ref="AJ39:AJ42"/>
    <mergeCell ref="Y39:Y42"/>
    <mergeCell ref="Z39:Z42"/>
    <mergeCell ref="AV43:AV46"/>
    <mergeCell ref="AK43:AK46"/>
    <mergeCell ref="AL43:AL46"/>
    <mergeCell ref="AM43:AM46"/>
    <mergeCell ref="AN43:AN46"/>
    <mergeCell ref="AO43:AO46"/>
    <mergeCell ref="AV31:AV34"/>
    <mergeCell ref="AK31:AK34"/>
    <mergeCell ref="AL31:AL34"/>
    <mergeCell ref="AM31:AM34"/>
    <mergeCell ref="AN31:AN34"/>
    <mergeCell ref="AO31:AO34"/>
    <mergeCell ref="B35:B38"/>
    <mergeCell ref="AT35:AT38"/>
    <mergeCell ref="AU35:AU38"/>
    <mergeCell ref="Y35:Y38"/>
    <mergeCell ref="Z35:Z38"/>
    <mergeCell ref="AA35:AA38"/>
    <mergeCell ref="AB35:AB38"/>
    <mergeCell ref="AC35:AC38"/>
    <mergeCell ref="AD35:AD38"/>
    <mergeCell ref="AV35:AV38"/>
    <mergeCell ref="AK35:AK38"/>
    <mergeCell ref="AL35:AL38"/>
    <mergeCell ref="AM35:AM38"/>
    <mergeCell ref="AN35:AN38"/>
    <mergeCell ref="AO35:AO38"/>
    <mergeCell ref="AF35:AF38"/>
    <mergeCell ref="AG35:AG38"/>
    <mergeCell ref="AJ35:AJ38"/>
    <mergeCell ref="C35:E38"/>
    <mergeCell ref="G35:O36"/>
    <mergeCell ref="P35:R38"/>
    <mergeCell ref="S35:T38"/>
    <mergeCell ref="U35:V38"/>
    <mergeCell ref="G37:O38"/>
    <mergeCell ref="AF31:AF34"/>
    <mergeCell ref="AG31:AG34"/>
    <mergeCell ref="Y31:Y34"/>
    <mergeCell ref="Z31:Z34"/>
    <mergeCell ref="P31:R34"/>
    <mergeCell ref="S31:T34"/>
    <mergeCell ref="U31:V34"/>
    <mergeCell ref="G33:O34"/>
    <mergeCell ref="C31:E34"/>
    <mergeCell ref="G31:O32"/>
    <mergeCell ref="AT31:AT34"/>
    <mergeCell ref="AU31:AU34"/>
    <mergeCell ref="AA31:AA34"/>
    <mergeCell ref="AB31:AB34"/>
    <mergeCell ref="AC31:AC34"/>
    <mergeCell ref="AD31:AD34"/>
    <mergeCell ref="B23:B26"/>
    <mergeCell ref="C23:E26"/>
    <mergeCell ref="G23:O24"/>
    <mergeCell ref="P23:R26"/>
    <mergeCell ref="S23:T26"/>
    <mergeCell ref="U23:V26"/>
    <mergeCell ref="G25:O26"/>
    <mergeCell ref="AT23:AT26"/>
    <mergeCell ref="AU23:AU26"/>
    <mergeCell ref="AA23:AA26"/>
    <mergeCell ref="AB23:AB26"/>
    <mergeCell ref="AC23:AC26"/>
    <mergeCell ref="AD23:AD26"/>
    <mergeCell ref="AJ31:AJ34"/>
    <mergeCell ref="B31:B34"/>
    <mergeCell ref="AJ23:AJ26"/>
    <mergeCell ref="Y23:Y26"/>
    <mergeCell ref="Z23:Z26"/>
    <mergeCell ref="AV27:AV30"/>
    <mergeCell ref="AK27:AK30"/>
    <mergeCell ref="AL27:AL30"/>
    <mergeCell ref="AM27:AM30"/>
    <mergeCell ref="AN27:AN30"/>
    <mergeCell ref="AO27:AO30"/>
    <mergeCell ref="AF27:AF30"/>
    <mergeCell ref="AG27:AG30"/>
    <mergeCell ref="AJ27:AJ30"/>
    <mergeCell ref="AT27:AT30"/>
    <mergeCell ref="AU27:AU30"/>
    <mergeCell ref="Y27:Y30"/>
    <mergeCell ref="Z27:Z30"/>
    <mergeCell ref="AA27:AA30"/>
    <mergeCell ref="AB27:AB30"/>
    <mergeCell ref="AC27:AC30"/>
    <mergeCell ref="AD27:AD30"/>
    <mergeCell ref="B27:B30"/>
    <mergeCell ref="C27:E30"/>
    <mergeCell ref="G27:O28"/>
    <mergeCell ref="P27:R30"/>
    <mergeCell ref="S27:T30"/>
    <mergeCell ref="U27:V30"/>
    <mergeCell ref="G29:O30"/>
    <mergeCell ref="AF23:AF26"/>
    <mergeCell ref="AG23:AG26"/>
    <mergeCell ref="AV23:AV26"/>
    <mergeCell ref="AK23:AK26"/>
    <mergeCell ref="AL23:AL26"/>
    <mergeCell ref="AM23:AM26"/>
    <mergeCell ref="AN23:AN26"/>
    <mergeCell ref="AO23:AO26"/>
    <mergeCell ref="AV19:AV22"/>
    <mergeCell ref="AK19:AK22"/>
    <mergeCell ref="AL19:AL22"/>
    <mergeCell ref="AM19:AM22"/>
    <mergeCell ref="AN19:AN22"/>
    <mergeCell ref="AO19:AO22"/>
    <mergeCell ref="AJ19:AJ22"/>
    <mergeCell ref="AT19:AT22"/>
    <mergeCell ref="AU19:AU22"/>
    <mergeCell ref="G21:O22"/>
    <mergeCell ref="Y19:Y22"/>
    <mergeCell ref="Z19:Z22"/>
    <mergeCell ref="AA19:AA22"/>
    <mergeCell ref="AB19:AB22"/>
    <mergeCell ref="B15:B18"/>
    <mergeCell ref="C15:E18"/>
    <mergeCell ref="G15:O16"/>
    <mergeCell ref="Y15:Y18"/>
    <mergeCell ref="Z15:Z18"/>
    <mergeCell ref="B19:B22"/>
    <mergeCell ref="C19:E22"/>
    <mergeCell ref="AC19:AC22"/>
    <mergeCell ref="AD19:AD22"/>
    <mergeCell ref="AF19:AF22"/>
    <mergeCell ref="AG19:AG22"/>
    <mergeCell ref="B12:B14"/>
    <mergeCell ref="C12:E14"/>
    <mergeCell ref="G12:O14"/>
    <mergeCell ref="P12:R14"/>
    <mergeCell ref="S12:T14"/>
    <mergeCell ref="U12:X12"/>
    <mergeCell ref="U13:V14"/>
    <mergeCell ref="W13:W14"/>
    <mergeCell ref="X13:X14"/>
    <mergeCell ref="AA15:AA18"/>
    <mergeCell ref="AB15:AB18"/>
    <mergeCell ref="AC15:AC18"/>
    <mergeCell ref="P15:R18"/>
    <mergeCell ref="S15:T18"/>
    <mergeCell ref="U15:V18"/>
    <mergeCell ref="G17:O18"/>
    <mergeCell ref="G19:O20"/>
    <mergeCell ref="P19:R22"/>
    <mergeCell ref="S19:T22"/>
    <mergeCell ref="U19:V22"/>
    <mergeCell ref="AT15:AT18"/>
    <mergeCell ref="AU15:AU18"/>
    <mergeCell ref="AD15:AD18"/>
    <mergeCell ref="AV15:AV18"/>
    <mergeCell ref="AK15:AK18"/>
    <mergeCell ref="AL15:AL18"/>
    <mergeCell ref="AM15:AM18"/>
    <mergeCell ref="AN15:AN18"/>
    <mergeCell ref="AO15:AO18"/>
    <mergeCell ref="AF15:AF18"/>
    <mergeCell ref="AG15:AG18"/>
    <mergeCell ref="AJ15:AJ18"/>
    <mergeCell ref="B77:AV77"/>
    <mergeCell ref="B78:AV82"/>
    <mergeCell ref="B9:E9"/>
    <mergeCell ref="B11:L11"/>
    <mergeCell ref="M11:Q11"/>
    <mergeCell ref="R11:V11"/>
    <mergeCell ref="Y11:AV11"/>
    <mergeCell ref="B2:V2"/>
    <mergeCell ref="Y2:AV10"/>
    <mergeCell ref="B4:E4"/>
    <mergeCell ref="B6:E6"/>
    <mergeCell ref="B7:E7"/>
    <mergeCell ref="B8:E8"/>
    <mergeCell ref="F4:V4"/>
    <mergeCell ref="F6:V6"/>
    <mergeCell ref="F7:V7"/>
    <mergeCell ref="F8:V8"/>
    <mergeCell ref="F9:V9"/>
    <mergeCell ref="Y12:AU12"/>
    <mergeCell ref="AV12:AV14"/>
    <mergeCell ref="Y13:AA13"/>
    <mergeCell ref="AB13:AE13"/>
    <mergeCell ref="AP13:AS13"/>
    <mergeCell ref="AT13:AU13"/>
  </mergeCells>
  <phoneticPr fontId="1"/>
  <conditionalFormatting sqref="F4 F7:F9">
    <cfRule type="cellIs" dxfId="204" priority="183" operator="equal">
      <formula>0</formula>
    </cfRule>
  </conditionalFormatting>
  <conditionalFormatting sqref="Z19:Z22">
    <cfRule type="expression" dxfId="203" priority="182">
      <formula>($U$19="複合酸化物")</formula>
    </cfRule>
  </conditionalFormatting>
  <conditionalFormatting sqref="AC19:AC22">
    <cfRule type="expression" dxfId="202" priority="181">
      <formula>($U$19="複合酸化物")</formula>
    </cfRule>
  </conditionalFormatting>
  <conditionalFormatting sqref="W27:W30">
    <cfRule type="expression" dxfId="201" priority="177">
      <formula>($U$27="No")</formula>
    </cfRule>
  </conditionalFormatting>
  <conditionalFormatting sqref="W31:W34">
    <cfRule type="expression" dxfId="200" priority="176">
      <formula>($U$31="No")</formula>
    </cfRule>
  </conditionalFormatting>
  <conditionalFormatting sqref="W35:W38">
    <cfRule type="expression" dxfId="199" priority="175">
      <formula>($U$35="No")</formula>
    </cfRule>
  </conditionalFormatting>
  <conditionalFormatting sqref="W39:W42">
    <cfRule type="expression" dxfId="198" priority="174">
      <formula>($U$39="No")</formula>
    </cfRule>
  </conditionalFormatting>
  <conditionalFormatting sqref="W43:W46">
    <cfRule type="expression" dxfId="197" priority="173">
      <formula>($U$43="No")</formula>
    </cfRule>
  </conditionalFormatting>
  <conditionalFormatting sqref="W47:W50">
    <cfRule type="expression" dxfId="196" priority="172">
      <formula>($U$47="No")</formula>
    </cfRule>
  </conditionalFormatting>
  <conditionalFormatting sqref="W51:W54">
    <cfRule type="expression" dxfId="195" priority="171">
      <formula>($U$51="No")</formula>
    </cfRule>
  </conditionalFormatting>
  <conditionalFormatting sqref="W55:W58">
    <cfRule type="expression" dxfId="194" priority="170">
      <formula>($U$55="No")</formula>
    </cfRule>
  </conditionalFormatting>
  <conditionalFormatting sqref="W59:W62">
    <cfRule type="expression" dxfId="193" priority="169">
      <formula>($U$59="No")</formula>
    </cfRule>
  </conditionalFormatting>
  <conditionalFormatting sqref="W63:W66">
    <cfRule type="expression" dxfId="192" priority="168">
      <formula>($U$63="No")</formula>
    </cfRule>
  </conditionalFormatting>
  <conditionalFormatting sqref="W67:W70">
    <cfRule type="expression" dxfId="191" priority="167">
      <formula>($U$67="No")</formula>
    </cfRule>
  </conditionalFormatting>
  <conditionalFormatting sqref="W71:W74">
    <cfRule type="expression" dxfId="190" priority="166">
      <formula>($U$71="No")</formula>
    </cfRule>
  </conditionalFormatting>
  <conditionalFormatting sqref="W15:W18">
    <cfRule type="expression" dxfId="189" priority="165">
      <formula>($U$15="No")</formula>
    </cfRule>
  </conditionalFormatting>
  <conditionalFormatting sqref="W19:W22">
    <cfRule type="expression" dxfId="188" priority="164">
      <formula>($U$19="No")</formula>
    </cfRule>
  </conditionalFormatting>
  <conditionalFormatting sqref="W23:W26">
    <cfRule type="expression" dxfId="187" priority="163">
      <formula>($U$23="No")</formula>
    </cfRule>
  </conditionalFormatting>
  <conditionalFormatting sqref="Z27:Z30">
    <cfRule type="expression" dxfId="186" priority="162">
      <formula>($U$19="複合酸化物")</formula>
    </cfRule>
  </conditionalFormatting>
  <conditionalFormatting sqref="AE22">
    <cfRule type="expression" dxfId="185" priority="160">
      <formula>($U$19="複合酸化物")</formula>
    </cfRule>
  </conditionalFormatting>
  <conditionalFormatting sqref="P15:R18">
    <cfRule type="expression" dxfId="184" priority="157">
      <formula xml:space="preserve"> IF(LEN(P15),MOD(P15,1)= 0, "")</formula>
    </cfRule>
  </conditionalFormatting>
  <conditionalFormatting sqref="P19:R22">
    <cfRule type="expression" dxfId="183" priority="156">
      <formula xml:space="preserve"> IF(LEN(P19),MOD(P19,1)= 0, "")</formula>
    </cfRule>
  </conditionalFormatting>
  <conditionalFormatting sqref="P23:R26 P31:R34">
    <cfRule type="expression" dxfId="182" priority="155">
      <formula xml:space="preserve"> IF(LEN(P23),MOD(P23,1)= 0, "")</formula>
    </cfRule>
  </conditionalFormatting>
  <conditionalFormatting sqref="P35:R74">
    <cfRule type="expression" dxfId="181" priority="154">
      <formula xml:space="preserve"> IF(LEN(P35),MOD(P35,1)= 0, "")</formula>
    </cfRule>
  </conditionalFormatting>
  <conditionalFormatting sqref="X27:X30">
    <cfRule type="expression" dxfId="180" priority="153">
      <formula>($U$27="No")</formula>
    </cfRule>
  </conditionalFormatting>
  <conditionalFormatting sqref="X31:X34">
    <cfRule type="expression" dxfId="179" priority="152">
      <formula>($U$31="No")</formula>
    </cfRule>
  </conditionalFormatting>
  <conditionalFormatting sqref="X35:X38">
    <cfRule type="expression" dxfId="178" priority="151">
      <formula>($U$35="No")</formula>
    </cfRule>
  </conditionalFormatting>
  <conditionalFormatting sqref="X39:X42">
    <cfRule type="expression" dxfId="177" priority="150">
      <formula>($U$39="No")</formula>
    </cfRule>
  </conditionalFormatting>
  <conditionalFormatting sqref="X43:X46">
    <cfRule type="expression" dxfId="176" priority="149">
      <formula>($U$43="No")</formula>
    </cfRule>
  </conditionalFormatting>
  <conditionalFormatting sqref="X47:X50">
    <cfRule type="expression" dxfId="175" priority="148">
      <formula>($U$47="No")</formula>
    </cfRule>
  </conditionalFormatting>
  <conditionalFormatting sqref="X51:X54">
    <cfRule type="expression" dxfId="174" priority="147">
      <formula>($U$51="No")</formula>
    </cfRule>
  </conditionalFormatting>
  <conditionalFormatting sqref="X55:X58">
    <cfRule type="expression" dxfId="173" priority="146">
      <formula>($U$55="No")</formula>
    </cfRule>
  </conditionalFormatting>
  <conditionalFormatting sqref="X59:X62">
    <cfRule type="expression" dxfId="172" priority="145">
      <formula>($U$59="No")</formula>
    </cfRule>
  </conditionalFormatting>
  <conditionalFormatting sqref="X63:X66">
    <cfRule type="expression" dxfId="171" priority="144">
      <formula>($U$63="No")</formula>
    </cfRule>
  </conditionalFormatting>
  <conditionalFormatting sqref="X67:X70">
    <cfRule type="expression" dxfId="170" priority="143">
      <formula>($U$67="No")</formula>
    </cfRule>
  </conditionalFormatting>
  <conditionalFormatting sqref="X71:X74">
    <cfRule type="expression" dxfId="169" priority="142">
      <formula>($U$71="No")</formula>
    </cfRule>
  </conditionalFormatting>
  <conditionalFormatting sqref="X15:X18">
    <cfRule type="expression" dxfId="168" priority="141">
      <formula>($U$15="No")</formula>
    </cfRule>
  </conditionalFormatting>
  <conditionalFormatting sqref="X19:X22">
    <cfRule type="expression" dxfId="167" priority="140">
      <formula>($U$19="No")</formula>
    </cfRule>
  </conditionalFormatting>
  <conditionalFormatting sqref="X23:X26">
    <cfRule type="expression" dxfId="166" priority="139">
      <formula>($U$23="No")</formula>
    </cfRule>
  </conditionalFormatting>
  <conditionalFormatting sqref="X15">
    <cfRule type="expression" dxfId="165" priority="138">
      <formula xml:space="preserve"> IF(LEN(X15),MOD(X15,1)= 0, "")</formula>
    </cfRule>
  </conditionalFormatting>
  <conditionalFormatting sqref="X16">
    <cfRule type="expression" dxfId="164" priority="137">
      <formula xml:space="preserve"> IF(LEN(X16),MOD(X16,1)= 0, "")</formula>
    </cfRule>
  </conditionalFormatting>
  <conditionalFormatting sqref="X17">
    <cfRule type="expression" dxfId="163" priority="136">
      <formula xml:space="preserve"> IF(LEN(X17),MOD(X17,1)= 0, "")</formula>
    </cfRule>
  </conditionalFormatting>
  <conditionalFormatting sqref="X18">
    <cfRule type="expression" dxfId="162" priority="135">
      <formula xml:space="preserve"> IF(LEN(X18),MOD(X18,1)= 0, "")</formula>
    </cfRule>
  </conditionalFormatting>
  <conditionalFormatting sqref="X19">
    <cfRule type="expression" dxfId="161" priority="134">
      <formula xml:space="preserve"> IF(LEN(X19),MOD(X19,1)= 0, "")</formula>
    </cfRule>
  </conditionalFormatting>
  <conditionalFormatting sqref="X20">
    <cfRule type="expression" dxfId="160" priority="133">
      <formula xml:space="preserve"> IF(LEN(X20),MOD(X20,1)= 0, "")</formula>
    </cfRule>
  </conditionalFormatting>
  <conditionalFormatting sqref="X21">
    <cfRule type="expression" dxfId="159" priority="132">
      <formula xml:space="preserve"> IF(LEN(X21),MOD(X21,1)= 0, "")</formula>
    </cfRule>
  </conditionalFormatting>
  <conditionalFormatting sqref="X22">
    <cfRule type="expression" dxfId="158" priority="131">
      <formula xml:space="preserve"> IF(LEN(X22),MOD(X22,1)= 0, "")</formula>
    </cfRule>
  </conditionalFormatting>
  <conditionalFormatting sqref="X23">
    <cfRule type="expression" dxfId="157" priority="130">
      <formula xml:space="preserve"> IF(LEN(X23),MOD(X23,1)= 0, "")</formula>
    </cfRule>
  </conditionalFormatting>
  <conditionalFormatting sqref="X24">
    <cfRule type="expression" dxfId="156" priority="129">
      <formula xml:space="preserve"> IF(LEN(X24),MOD(X24,1)= 0, "")</formula>
    </cfRule>
  </conditionalFormatting>
  <conditionalFormatting sqref="X25">
    <cfRule type="expression" dxfId="155" priority="128">
      <formula xml:space="preserve"> IF(LEN(X25),MOD(X25,1)= 0, "")</formula>
    </cfRule>
  </conditionalFormatting>
  <conditionalFormatting sqref="X26">
    <cfRule type="expression" dxfId="154" priority="127">
      <formula xml:space="preserve"> IF(LEN(X26),MOD(X26,1)= 0, "")</formula>
    </cfRule>
  </conditionalFormatting>
  <conditionalFormatting sqref="X27">
    <cfRule type="expression" dxfId="153" priority="126">
      <formula xml:space="preserve"> IF(LEN(X27),MOD(X27,1)= 0, "")</formula>
    </cfRule>
  </conditionalFormatting>
  <conditionalFormatting sqref="X28">
    <cfRule type="expression" dxfId="152" priority="125">
      <formula xml:space="preserve"> IF(LEN(X28),MOD(X28,1)= 0, "")</formula>
    </cfRule>
  </conditionalFormatting>
  <conditionalFormatting sqref="X29">
    <cfRule type="expression" dxfId="151" priority="124">
      <formula xml:space="preserve"> IF(LEN(X29),MOD(X29,1)= 0, "")</formula>
    </cfRule>
  </conditionalFormatting>
  <conditionalFormatting sqref="X30">
    <cfRule type="expression" dxfId="150" priority="123">
      <formula xml:space="preserve"> IF(LEN(X30),MOD(X30,1)= 0, "")</formula>
    </cfRule>
  </conditionalFormatting>
  <conditionalFormatting sqref="X31">
    <cfRule type="expression" dxfId="149" priority="122">
      <formula xml:space="preserve"> IF(LEN(X31),MOD(X31,1)= 0, "")</formula>
    </cfRule>
  </conditionalFormatting>
  <conditionalFormatting sqref="X32">
    <cfRule type="expression" dxfId="148" priority="121">
      <formula xml:space="preserve"> IF(LEN(X32),MOD(X32,1)= 0, "")</formula>
    </cfRule>
  </conditionalFormatting>
  <conditionalFormatting sqref="X33">
    <cfRule type="expression" dxfId="147" priority="120">
      <formula xml:space="preserve"> IF(LEN(X33),MOD(X33,1)= 0, "")</formula>
    </cfRule>
  </conditionalFormatting>
  <conditionalFormatting sqref="X34">
    <cfRule type="expression" dxfId="146" priority="119">
      <formula xml:space="preserve"> IF(LEN(X34),MOD(X34,1)= 0, "")</formula>
    </cfRule>
  </conditionalFormatting>
  <conditionalFormatting sqref="X35">
    <cfRule type="expression" dxfId="145" priority="118">
      <formula xml:space="preserve"> IF(LEN(X35),MOD(X35,1)= 0, "")</formula>
    </cfRule>
  </conditionalFormatting>
  <conditionalFormatting sqref="X36">
    <cfRule type="expression" dxfId="144" priority="117">
      <formula xml:space="preserve"> IF(LEN(X36),MOD(X36,1)= 0, "")</formula>
    </cfRule>
  </conditionalFormatting>
  <conditionalFormatting sqref="X37">
    <cfRule type="expression" dxfId="143" priority="116">
      <formula xml:space="preserve"> IF(LEN(X37),MOD(X37,1)= 0, "")</formula>
    </cfRule>
  </conditionalFormatting>
  <conditionalFormatting sqref="X38">
    <cfRule type="expression" dxfId="142" priority="115">
      <formula xml:space="preserve"> IF(LEN(X38),MOD(X38,1)= 0, "")</formula>
    </cfRule>
  </conditionalFormatting>
  <conditionalFormatting sqref="X39">
    <cfRule type="expression" dxfId="141" priority="114">
      <formula xml:space="preserve"> IF(LEN(X39),MOD(X39,1)= 0, "")</formula>
    </cfRule>
  </conditionalFormatting>
  <conditionalFormatting sqref="X40">
    <cfRule type="expression" dxfId="140" priority="113">
      <formula xml:space="preserve"> IF(LEN(X40),MOD(X40,1)= 0, "")</formula>
    </cfRule>
  </conditionalFormatting>
  <conditionalFormatting sqref="X41">
    <cfRule type="expression" dxfId="139" priority="112">
      <formula xml:space="preserve"> IF(LEN(X41),MOD(X41,1)= 0, "")</formula>
    </cfRule>
  </conditionalFormatting>
  <conditionalFormatting sqref="X42">
    <cfRule type="expression" dxfId="138" priority="111">
      <formula xml:space="preserve"> IF(LEN(X42),MOD(X42,1)= 0, "")</formula>
    </cfRule>
  </conditionalFormatting>
  <conditionalFormatting sqref="X43">
    <cfRule type="expression" dxfId="137" priority="110">
      <formula xml:space="preserve"> IF(LEN(X43),MOD(X43,1)= 0, "")</formula>
    </cfRule>
  </conditionalFormatting>
  <conditionalFormatting sqref="X44">
    <cfRule type="expression" dxfId="136" priority="109">
      <formula xml:space="preserve"> IF(LEN(X44),MOD(X44,1)= 0, "")</formula>
    </cfRule>
  </conditionalFormatting>
  <conditionalFormatting sqref="X45">
    <cfRule type="expression" dxfId="135" priority="108">
      <formula xml:space="preserve"> IF(LEN(X45),MOD(X45,1)= 0, "")</formula>
    </cfRule>
  </conditionalFormatting>
  <conditionalFormatting sqref="X46">
    <cfRule type="expression" dxfId="134" priority="107">
      <formula xml:space="preserve"> IF(LEN(X46),MOD(X46,1)= 0, "")</formula>
    </cfRule>
  </conditionalFormatting>
  <conditionalFormatting sqref="X47">
    <cfRule type="expression" dxfId="133" priority="106">
      <formula xml:space="preserve"> IF(LEN(X47),MOD(X47,1)= 0, "")</formula>
    </cfRule>
  </conditionalFormatting>
  <conditionalFormatting sqref="X48">
    <cfRule type="expression" dxfId="132" priority="105">
      <formula xml:space="preserve"> IF(LEN(X48),MOD(X48,1)= 0, "")</formula>
    </cfRule>
  </conditionalFormatting>
  <conditionalFormatting sqref="X49">
    <cfRule type="expression" dxfId="131" priority="104">
      <formula xml:space="preserve"> IF(LEN(X49),MOD(X49,1)= 0, "")</formula>
    </cfRule>
  </conditionalFormatting>
  <conditionalFormatting sqref="X50">
    <cfRule type="expression" dxfId="130" priority="103">
      <formula xml:space="preserve"> IF(LEN(X50),MOD(X50,1)= 0, "")</formula>
    </cfRule>
  </conditionalFormatting>
  <conditionalFormatting sqref="X51">
    <cfRule type="expression" dxfId="129" priority="102">
      <formula xml:space="preserve"> IF(LEN(X51),MOD(X51,1)= 0, "")</formula>
    </cfRule>
  </conditionalFormatting>
  <conditionalFormatting sqref="X52">
    <cfRule type="expression" dxfId="128" priority="101">
      <formula xml:space="preserve"> IF(LEN(X52),MOD(X52,1)= 0, "")</formula>
    </cfRule>
  </conditionalFormatting>
  <conditionalFormatting sqref="X53">
    <cfRule type="expression" dxfId="127" priority="100">
      <formula xml:space="preserve"> IF(LEN(X53),MOD(X53,1)= 0, "")</formula>
    </cfRule>
  </conditionalFormatting>
  <conditionalFormatting sqref="X54">
    <cfRule type="expression" dxfId="126" priority="99">
      <formula xml:space="preserve"> IF(LEN(X54),MOD(X54,1)= 0, "")</formula>
    </cfRule>
  </conditionalFormatting>
  <conditionalFormatting sqref="X55">
    <cfRule type="expression" dxfId="125" priority="98">
      <formula xml:space="preserve"> IF(LEN(X55),MOD(X55,1)= 0, "")</formula>
    </cfRule>
  </conditionalFormatting>
  <conditionalFormatting sqref="X56">
    <cfRule type="expression" dxfId="124" priority="97">
      <formula xml:space="preserve"> IF(LEN(X56),MOD(X56,1)= 0, "")</formula>
    </cfRule>
  </conditionalFormatting>
  <conditionalFormatting sqref="X57">
    <cfRule type="expression" dxfId="123" priority="96">
      <formula xml:space="preserve"> IF(LEN(X57),MOD(X57,1)= 0, "")</formula>
    </cfRule>
  </conditionalFormatting>
  <conditionalFormatting sqref="X58">
    <cfRule type="expression" dxfId="122" priority="95">
      <formula xml:space="preserve"> IF(LEN(X58),MOD(X58,1)= 0, "")</formula>
    </cfRule>
  </conditionalFormatting>
  <conditionalFormatting sqref="X59">
    <cfRule type="expression" dxfId="121" priority="94">
      <formula xml:space="preserve"> IF(LEN(X59),MOD(X59,1)= 0, "")</formula>
    </cfRule>
  </conditionalFormatting>
  <conditionalFormatting sqref="X60">
    <cfRule type="expression" dxfId="120" priority="93">
      <formula xml:space="preserve"> IF(LEN(X60),MOD(X60,1)= 0, "")</formula>
    </cfRule>
  </conditionalFormatting>
  <conditionalFormatting sqref="X61">
    <cfRule type="expression" dxfId="119" priority="92">
      <formula xml:space="preserve"> IF(LEN(X61),MOD(X61,1)= 0, "")</formula>
    </cfRule>
  </conditionalFormatting>
  <conditionalFormatting sqref="X62">
    <cfRule type="expression" dxfId="118" priority="91">
      <formula xml:space="preserve"> IF(LEN(X62),MOD(X62,1)= 0, "")</formula>
    </cfRule>
  </conditionalFormatting>
  <conditionalFormatting sqref="X63">
    <cfRule type="expression" dxfId="117" priority="90">
      <formula xml:space="preserve"> IF(LEN(X63),MOD(X63,1)= 0, "")</formula>
    </cfRule>
  </conditionalFormatting>
  <conditionalFormatting sqref="X64">
    <cfRule type="expression" dxfId="116" priority="89">
      <formula xml:space="preserve"> IF(LEN(X64),MOD(X64,1)= 0, "")</formula>
    </cfRule>
  </conditionalFormatting>
  <conditionalFormatting sqref="X65">
    <cfRule type="expression" dxfId="115" priority="88">
      <formula xml:space="preserve"> IF(LEN(X65),MOD(X65,1)= 0, "")</formula>
    </cfRule>
  </conditionalFormatting>
  <conditionalFormatting sqref="X66">
    <cfRule type="expression" dxfId="114" priority="87">
      <formula xml:space="preserve"> IF(LEN(X66),MOD(X66,1)= 0, "")</formula>
    </cfRule>
  </conditionalFormatting>
  <conditionalFormatting sqref="X67">
    <cfRule type="expression" dxfId="113" priority="86">
      <formula xml:space="preserve"> IF(LEN(X67),MOD(X67,1)= 0, "")</formula>
    </cfRule>
  </conditionalFormatting>
  <conditionalFormatting sqref="X68">
    <cfRule type="expression" dxfId="112" priority="85">
      <formula xml:space="preserve"> IF(LEN(X68),MOD(X68,1)= 0, "")</formula>
    </cfRule>
  </conditionalFormatting>
  <conditionalFormatting sqref="X69">
    <cfRule type="expression" dxfId="111" priority="84">
      <formula xml:space="preserve"> IF(LEN(X69),MOD(X69,1)= 0, "")</formula>
    </cfRule>
  </conditionalFormatting>
  <conditionalFormatting sqref="X70">
    <cfRule type="expression" dxfId="110" priority="83">
      <formula xml:space="preserve"> IF(LEN(X70),MOD(X70,1)= 0, "")</formula>
    </cfRule>
  </conditionalFormatting>
  <conditionalFormatting sqref="X71">
    <cfRule type="expression" dxfId="109" priority="82">
      <formula xml:space="preserve"> IF(LEN(X71),MOD(X71,1)= 0, "")</formula>
    </cfRule>
  </conditionalFormatting>
  <conditionalFormatting sqref="X72">
    <cfRule type="expression" dxfId="108" priority="81">
      <formula xml:space="preserve"> IF(LEN(X72),MOD(X72,1)= 0, "")</formula>
    </cfRule>
  </conditionalFormatting>
  <conditionalFormatting sqref="X73">
    <cfRule type="expression" dxfId="107" priority="80">
      <formula xml:space="preserve"> IF(LEN(X73),MOD(X73,1)= 0, "")</formula>
    </cfRule>
  </conditionalFormatting>
  <conditionalFormatting sqref="X74">
    <cfRule type="expression" dxfId="106" priority="79">
      <formula xml:space="preserve"> IF(LEN(X74),MOD(X74,1)= 0, "")</formula>
    </cfRule>
  </conditionalFormatting>
  <conditionalFormatting sqref="C15:E18">
    <cfRule type="expression" dxfId="105" priority="78">
      <formula>(BW16&lt;&gt;100)</formula>
    </cfRule>
  </conditionalFormatting>
  <conditionalFormatting sqref="C19:E22">
    <cfRule type="expression" dxfId="104" priority="77">
      <formula>(BW20&lt;&gt;100)</formula>
    </cfRule>
  </conditionalFormatting>
  <conditionalFormatting sqref="C23:E26">
    <cfRule type="expression" dxfId="103" priority="76">
      <formula>(BW24&lt;&gt;100)</formula>
    </cfRule>
  </conditionalFormatting>
  <conditionalFormatting sqref="C27:E30">
    <cfRule type="expression" dxfId="102" priority="75">
      <formula>(BW28&lt;&gt;100)</formula>
    </cfRule>
  </conditionalFormatting>
  <conditionalFormatting sqref="C31:E34">
    <cfRule type="expression" dxfId="101" priority="74">
      <formula>(BW32&lt;&gt;100)</formula>
    </cfRule>
  </conditionalFormatting>
  <conditionalFormatting sqref="C35:E38">
    <cfRule type="expression" dxfId="100" priority="73">
      <formula>(BW36&lt;&gt;100)</formula>
    </cfRule>
  </conditionalFormatting>
  <conditionalFormatting sqref="C39:E42">
    <cfRule type="expression" dxfId="99" priority="72">
      <formula>(BW40&lt;&gt;100)</formula>
    </cfRule>
  </conditionalFormatting>
  <conditionalFormatting sqref="C43:E46">
    <cfRule type="expression" dxfId="98" priority="71">
      <formula>(BW44&lt;&gt;100)</formula>
    </cfRule>
  </conditionalFormatting>
  <conditionalFormatting sqref="C47:E50">
    <cfRule type="expression" dxfId="97" priority="70">
      <formula>(BW48&lt;&gt;100)</formula>
    </cfRule>
  </conditionalFormatting>
  <conditionalFormatting sqref="C51:E54">
    <cfRule type="expression" dxfId="96" priority="69">
      <formula>(BW52&lt;&gt;100)</formula>
    </cfRule>
  </conditionalFormatting>
  <conditionalFormatting sqref="C55:E58">
    <cfRule type="expression" dxfId="95" priority="68">
      <formula>(BW56&lt;&gt;100)</formula>
    </cfRule>
  </conditionalFormatting>
  <conditionalFormatting sqref="C59:E62">
    <cfRule type="expression" dxfId="94" priority="67">
      <formula>(BW60&lt;&gt;100)</formula>
    </cfRule>
  </conditionalFormatting>
  <conditionalFormatting sqref="C63:E66">
    <cfRule type="expression" dxfId="93" priority="66">
      <formula>(BW64&lt;&gt;100)</formula>
    </cfRule>
  </conditionalFormatting>
  <conditionalFormatting sqref="C67:E70">
    <cfRule type="expression" dxfId="92" priority="65">
      <formula>(BW68&lt;&gt;100)</formula>
    </cfRule>
  </conditionalFormatting>
  <conditionalFormatting sqref="C71:E74">
    <cfRule type="expression" dxfId="91" priority="64">
      <formula>(BW72&lt;&gt;100)</formula>
    </cfRule>
  </conditionalFormatting>
  <conditionalFormatting sqref="AI19:AI22">
    <cfRule type="expression" dxfId="90" priority="63">
      <formula>($T$19="複合酸化物")</formula>
    </cfRule>
  </conditionalFormatting>
  <conditionalFormatting sqref="AE19:AE21">
    <cfRule type="expression" dxfId="89" priority="62">
      <formula>($T$19="複合酸化物")</formula>
    </cfRule>
  </conditionalFormatting>
  <conditionalFormatting sqref="AS15">
    <cfRule type="expression" dxfId="88" priority="61">
      <formula xml:space="preserve"> IF(LEN(AS15),MOD(AS15,1)= 0, "")</formula>
    </cfRule>
  </conditionalFormatting>
  <conditionalFormatting sqref="AS16">
    <cfRule type="expression" dxfId="87" priority="60">
      <formula xml:space="preserve"> IF(LEN(AS16),MOD(AS16,1)= 0, "")</formula>
    </cfRule>
  </conditionalFormatting>
  <conditionalFormatting sqref="AS17">
    <cfRule type="expression" dxfId="86" priority="59">
      <formula xml:space="preserve"> IF(LEN(AS17),MOD(AS17,1)= 0, "")</formula>
    </cfRule>
  </conditionalFormatting>
  <conditionalFormatting sqref="AS18">
    <cfRule type="expression" dxfId="85" priority="58">
      <formula xml:space="preserve"> IF(LEN(AS18),MOD(AS18,1)= 0, "")</formula>
    </cfRule>
  </conditionalFormatting>
  <conditionalFormatting sqref="AS19">
    <cfRule type="expression" dxfId="84" priority="57">
      <formula xml:space="preserve"> IF(LEN(AS19),MOD(AS19,1)= 0, "")</formula>
    </cfRule>
  </conditionalFormatting>
  <conditionalFormatting sqref="AS20">
    <cfRule type="expression" dxfId="83" priority="56">
      <formula xml:space="preserve"> IF(LEN(AS20),MOD(AS20,1)= 0, "")</formula>
    </cfRule>
  </conditionalFormatting>
  <conditionalFormatting sqref="AS21">
    <cfRule type="expression" dxfId="82" priority="55">
      <formula xml:space="preserve"> IF(LEN(AS21),MOD(AS21,1)= 0, "")</formula>
    </cfRule>
  </conditionalFormatting>
  <conditionalFormatting sqref="AS22">
    <cfRule type="expression" dxfId="81" priority="54">
      <formula xml:space="preserve"> IF(LEN(AS22),MOD(AS22,1)= 0, "")</formula>
    </cfRule>
  </conditionalFormatting>
  <conditionalFormatting sqref="AS23">
    <cfRule type="expression" dxfId="80" priority="53">
      <formula xml:space="preserve"> IF(LEN(AS23),MOD(AS23,1)= 0, "")</formula>
    </cfRule>
  </conditionalFormatting>
  <conditionalFormatting sqref="AS24">
    <cfRule type="expression" dxfId="79" priority="52">
      <formula xml:space="preserve"> IF(LEN(AS24),MOD(AS24,1)= 0, "")</formula>
    </cfRule>
  </conditionalFormatting>
  <conditionalFormatting sqref="AS25">
    <cfRule type="expression" dxfId="78" priority="51">
      <formula xml:space="preserve"> IF(LEN(AS25),MOD(AS25,1)= 0, "")</formula>
    </cfRule>
  </conditionalFormatting>
  <conditionalFormatting sqref="AS26">
    <cfRule type="expression" dxfId="77" priority="50">
      <formula xml:space="preserve"> IF(LEN(AS26),MOD(AS26,1)= 0, "")</formula>
    </cfRule>
  </conditionalFormatting>
  <conditionalFormatting sqref="AS27">
    <cfRule type="expression" dxfId="76" priority="49">
      <formula xml:space="preserve"> IF(LEN(AS27),MOD(AS27,1)= 0, "")</formula>
    </cfRule>
  </conditionalFormatting>
  <conditionalFormatting sqref="AS28">
    <cfRule type="expression" dxfId="75" priority="48">
      <formula xml:space="preserve"> IF(LEN(AS28),MOD(AS28,1)= 0, "")</formula>
    </cfRule>
  </conditionalFormatting>
  <conditionalFormatting sqref="AS29">
    <cfRule type="expression" dxfId="74" priority="47">
      <formula xml:space="preserve"> IF(LEN(AS29),MOD(AS29,1)= 0, "")</formula>
    </cfRule>
  </conditionalFormatting>
  <conditionalFormatting sqref="AS30">
    <cfRule type="expression" dxfId="73" priority="46">
      <formula xml:space="preserve"> IF(LEN(AS30),MOD(AS30,1)= 0, "")</formula>
    </cfRule>
  </conditionalFormatting>
  <conditionalFormatting sqref="AS31">
    <cfRule type="expression" dxfId="72" priority="45">
      <formula xml:space="preserve"> IF(LEN(AS31),MOD(AS31,1)= 0, "")</formula>
    </cfRule>
  </conditionalFormatting>
  <conditionalFormatting sqref="AS32">
    <cfRule type="expression" dxfId="71" priority="44">
      <formula xml:space="preserve"> IF(LEN(AS32),MOD(AS32,1)= 0, "")</formula>
    </cfRule>
  </conditionalFormatting>
  <conditionalFormatting sqref="AS33">
    <cfRule type="expression" dxfId="70" priority="43">
      <formula xml:space="preserve"> IF(LEN(AS33),MOD(AS33,1)= 0, "")</formula>
    </cfRule>
  </conditionalFormatting>
  <conditionalFormatting sqref="AS34">
    <cfRule type="expression" dxfId="69" priority="42">
      <formula xml:space="preserve"> IF(LEN(AS34),MOD(AS34,1)= 0, "")</formula>
    </cfRule>
  </conditionalFormatting>
  <conditionalFormatting sqref="AS35">
    <cfRule type="expression" dxfId="68" priority="41">
      <formula xml:space="preserve"> IF(LEN(AS35),MOD(AS35,1)= 0, "")</formula>
    </cfRule>
  </conditionalFormatting>
  <conditionalFormatting sqref="AS36">
    <cfRule type="expression" dxfId="67" priority="40">
      <formula xml:space="preserve"> IF(LEN(AS36),MOD(AS36,1)= 0, "")</formula>
    </cfRule>
  </conditionalFormatting>
  <conditionalFormatting sqref="AS37">
    <cfRule type="expression" dxfId="66" priority="39">
      <formula xml:space="preserve"> IF(LEN(AS37),MOD(AS37,1)= 0, "")</formula>
    </cfRule>
  </conditionalFormatting>
  <conditionalFormatting sqref="AS38">
    <cfRule type="expression" dxfId="65" priority="38">
      <formula xml:space="preserve"> IF(LEN(AS38),MOD(AS38,1)= 0, "")</formula>
    </cfRule>
  </conditionalFormatting>
  <conditionalFormatting sqref="AS39">
    <cfRule type="expression" dxfId="64" priority="37">
      <formula xml:space="preserve"> IF(LEN(AS39),MOD(AS39,1)= 0, "")</formula>
    </cfRule>
  </conditionalFormatting>
  <conditionalFormatting sqref="AS40">
    <cfRule type="expression" dxfId="63" priority="36">
      <formula xml:space="preserve"> IF(LEN(AS40),MOD(AS40,1)= 0, "")</formula>
    </cfRule>
  </conditionalFormatting>
  <conditionalFormatting sqref="AS41">
    <cfRule type="expression" dxfId="62" priority="35">
      <formula xml:space="preserve"> IF(LEN(AS41),MOD(AS41,1)= 0, "")</formula>
    </cfRule>
  </conditionalFormatting>
  <conditionalFormatting sqref="AS42">
    <cfRule type="expression" dxfId="61" priority="34">
      <formula xml:space="preserve"> IF(LEN(AS42),MOD(AS42,1)= 0, "")</formula>
    </cfRule>
  </conditionalFormatting>
  <conditionalFormatting sqref="AS43">
    <cfRule type="expression" dxfId="60" priority="33">
      <formula xml:space="preserve"> IF(LEN(AS43),MOD(AS43,1)= 0, "")</formula>
    </cfRule>
  </conditionalFormatting>
  <conditionalFormatting sqref="AS44">
    <cfRule type="expression" dxfId="59" priority="32">
      <formula xml:space="preserve"> IF(LEN(AS44),MOD(AS44,1)= 0, "")</formula>
    </cfRule>
  </conditionalFormatting>
  <conditionalFormatting sqref="AS45">
    <cfRule type="expression" dxfId="58" priority="31">
      <formula xml:space="preserve"> IF(LEN(AS45),MOD(AS45,1)= 0, "")</formula>
    </cfRule>
  </conditionalFormatting>
  <conditionalFormatting sqref="AS46">
    <cfRule type="expression" dxfId="57" priority="30">
      <formula xml:space="preserve"> IF(LEN(AS46),MOD(AS46,1)= 0, "")</formula>
    </cfRule>
  </conditionalFormatting>
  <conditionalFormatting sqref="AS47">
    <cfRule type="expression" dxfId="56" priority="29">
      <formula xml:space="preserve"> IF(LEN(AS47),MOD(AS47,1)= 0, "")</formula>
    </cfRule>
  </conditionalFormatting>
  <conditionalFormatting sqref="AS48">
    <cfRule type="expression" dxfId="55" priority="28">
      <formula xml:space="preserve"> IF(LEN(AS48),MOD(AS48,1)= 0, "")</formula>
    </cfRule>
  </conditionalFormatting>
  <conditionalFormatting sqref="AS49">
    <cfRule type="expression" dxfId="54" priority="27">
      <formula xml:space="preserve"> IF(LEN(AS49),MOD(AS49,1)= 0, "")</formula>
    </cfRule>
  </conditionalFormatting>
  <conditionalFormatting sqref="AS50">
    <cfRule type="expression" dxfId="53" priority="26">
      <formula xml:space="preserve"> IF(LEN(AS50),MOD(AS50,1)= 0, "")</formula>
    </cfRule>
  </conditionalFormatting>
  <conditionalFormatting sqref="AS51">
    <cfRule type="expression" dxfId="52" priority="25">
      <formula xml:space="preserve"> IF(LEN(AS51),MOD(AS51,1)= 0, "")</formula>
    </cfRule>
  </conditionalFormatting>
  <conditionalFormatting sqref="AS52">
    <cfRule type="expression" dxfId="51" priority="24">
      <formula xml:space="preserve"> IF(LEN(AS52),MOD(AS52,1)= 0, "")</formula>
    </cfRule>
  </conditionalFormatting>
  <conditionalFormatting sqref="AS53">
    <cfRule type="expression" dxfId="50" priority="23">
      <formula xml:space="preserve"> IF(LEN(AS53),MOD(AS53,1)= 0, "")</formula>
    </cfRule>
  </conditionalFormatting>
  <conditionalFormatting sqref="AS54">
    <cfRule type="expression" dxfId="49" priority="22">
      <formula xml:space="preserve"> IF(LEN(AS54),MOD(AS54,1)= 0, "")</formula>
    </cfRule>
  </conditionalFormatting>
  <conditionalFormatting sqref="AS55">
    <cfRule type="expression" dxfId="48" priority="21">
      <formula xml:space="preserve"> IF(LEN(AS55),MOD(AS55,1)= 0, "")</formula>
    </cfRule>
  </conditionalFormatting>
  <conditionalFormatting sqref="AS56">
    <cfRule type="expression" dxfId="47" priority="20">
      <formula xml:space="preserve"> IF(LEN(AS56),MOD(AS56,1)= 0, "")</formula>
    </cfRule>
  </conditionalFormatting>
  <conditionalFormatting sqref="AS57">
    <cfRule type="expression" dxfId="46" priority="19">
      <formula xml:space="preserve"> IF(LEN(AS57),MOD(AS57,1)= 0, "")</formula>
    </cfRule>
  </conditionalFormatting>
  <conditionalFormatting sqref="AS58">
    <cfRule type="expression" dxfId="45" priority="18">
      <formula xml:space="preserve"> IF(LEN(AS58),MOD(AS58,1)= 0, "")</formula>
    </cfRule>
  </conditionalFormatting>
  <conditionalFormatting sqref="AS59">
    <cfRule type="expression" dxfId="44" priority="17">
      <formula xml:space="preserve"> IF(LEN(AS59),MOD(AS59,1)= 0, "")</formula>
    </cfRule>
  </conditionalFormatting>
  <conditionalFormatting sqref="AS60">
    <cfRule type="expression" dxfId="43" priority="16">
      <formula xml:space="preserve"> IF(LEN(AS60),MOD(AS60,1)= 0, "")</formula>
    </cfRule>
  </conditionalFormatting>
  <conditionalFormatting sqref="AS61">
    <cfRule type="expression" dxfId="42" priority="15">
      <formula xml:space="preserve"> IF(LEN(AS61),MOD(AS61,1)= 0, "")</formula>
    </cfRule>
  </conditionalFormatting>
  <conditionalFormatting sqref="AS62">
    <cfRule type="expression" dxfId="41" priority="14">
      <formula xml:space="preserve"> IF(LEN(AS62),MOD(AS62,1)= 0, "")</formula>
    </cfRule>
  </conditionalFormatting>
  <conditionalFormatting sqref="AS63">
    <cfRule type="expression" dxfId="40" priority="13">
      <formula xml:space="preserve"> IF(LEN(AS63),MOD(AS63,1)= 0, "")</formula>
    </cfRule>
  </conditionalFormatting>
  <conditionalFormatting sqref="AS64">
    <cfRule type="expression" dxfId="39" priority="12">
      <formula xml:space="preserve"> IF(LEN(AS64),MOD(AS64,1)= 0, "")</formula>
    </cfRule>
  </conditionalFormatting>
  <conditionalFormatting sqref="AS65">
    <cfRule type="expression" dxfId="38" priority="11">
      <formula xml:space="preserve"> IF(LEN(AS65),MOD(AS65,1)= 0, "")</formula>
    </cfRule>
  </conditionalFormatting>
  <conditionalFormatting sqref="AS66">
    <cfRule type="expression" dxfId="37" priority="10">
      <formula xml:space="preserve"> IF(LEN(AS66),MOD(AS66,1)= 0, "")</formula>
    </cfRule>
  </conditionalFormatting>
  <conditionalFormatting sqref="AS67">
    <cfRule type="expression" dxfId="36" priority="9">
      <formula xml:space="preserve"> IF(LEN(AS67),MOD(AS67,1)= 0, "")</formula>
    </cfRule>
  </conditionalFormatting>
  <conditionalFormatting sqref="AS68">
    <cfRule type="expression" dxfId="35" priority="8">
      <formula xml:space="preserve"> IF(LEN(AS68),MOD(AS68,1)= 0, "")</formula>
    </cfRule>
  </conditionalFormatting>
  <conditionalFormatting sqref="AS69">
    <cfRule type="expression" dxfId="34" priority="7">
      <formula xml:space="preserve"> IF(LEN(AS69),MOD(AS69,1)= 0, "")</formula>
    </cfRule>
  </conditionalFormatting>
  <conditionalFormatting sqref="AS70">
    <cfRule type="expression" dxfId="33" priority="6">
      <formula xml:space="preserve"> IF(LEN(AS70),MOD(AS70,1)= 0, "")</formula>
    </cfRule>
  </conditionalFormatting>
  <conditionalFormatting sqref="AS71">
    <cfRule type="expression" dxfId="32" priority="5">
      <formula xml:space="preserve"> IF(LEN(AS71),MOD(AS71,1)= 0, "")</formula>
    </cfRule>
  </conditionalFormatting>
  <conditionalFormatting sqref="AS72">
    <cfRule type="expression" dxfId="31" priority="4">
      <formula xml:space="preserve"> IF(LEN(AS72),MOD(AS72,1)= 0, "")</formula>
    </cfRule>
  </conditionalFormatting>
  <conditionalFormatting sqref="AS73">
    <cfRule type="expression" dxfId="30" priority="3">
      <formula xml:space="preserve"> IF(LEN(AS73),MOD(AS73,1)= 0, "")</formula>
    </cfRule>
  </conditionalFormatting>
  <conditionalFormatting sqref="AS74">
    <cfRule type="expression" dxfId="29" priority="2">
      <formula xml:space="preserve"> IF(LEN(AS74),MOD(AS74,1)= 0, "")</formula>
    </cfRule>
  </conditionalFormatting>
  <conditionalFormatting sqref="P27:R30">
    <cfRule type="expression" dxfId="28" priority="1">
      <formula xml:space="preserve"> IF(LEN(P27),MOD(P27,1)= 0, "")</formula>
    </cfRule>
  </conditionalFormatting>
  <dataValidations count="10">
    <dataValidation type="list" allowBlank="1" showInputMessage="1" showErrorMessage="1" sqref="AJ15:AJ74" xr:uid="{D6C63038-D561-48D7-AE14-74EADC9343F8}">
      <formula1>"No,I Class Organic Solvents,II Class Organic Solvents,III Class Organic Solvents"</formula1>
    </dataValidation>
    <dataValidation type="list" allowBlank="1" showInputMessage="1" showErrorMessage="1" sqref="AP15:AP74" xr:uid="{8F90B64F-BCB3-44B2-B72D-BC8582AF1776}">
      <formula1>"No,Specific Class I Designated Chemical Substances,Class I Designated Chemical Substances,Class II Designated Chemical Substances"</formula1>
    </dataValidation>
    <dataValidation type="list" allowBlank="1" showInputMessage="1" showErrorMessage="1" sqref="AA15:AA74" xr:uid="{AC70F1C5-3911-4D54-8352-29C309822158}">
      <formula1>$AA$88:$AA$93</formula1>
    </dataValidation>
    <dataValidation type="list" allowBlank="1" showInputMessage="1" showErrorMessage="1" sqref="Y15:Y74" xr:uid="{817A4E3E-09B5-4EEC-9BB4-44DFE57E8609}">
      <formula1>$Y$88:$Y$95</formula1>
    </dataValidation>
    <dataValidation type="list" allowBlank="1" showInputMessage="1" showErrorMessage="1" sqref="AB15:AB74" xr:uid="{E0EFD844-294C-45DC-B5ED-A474DA7CFA2A}">
      <formula1>$AB$88:$AB$92</formula1>
    </dataValidation>
    <dataValidation type="list" allowBlank="1" showInputMessage="1" showErrorMessage="1" sqref="AH15:AH74" xr:uid="{30859A78-A2B0-4EB1-ACAC-1E8B1FD0C359}">
      <formula1>"No,1-Group substances,2-Group substances,2-Group substances (Special organic solvents),3-Group substances"</formula1>
    </dataValidation>
    <dataValidation type="list" allowBlank="1" showInputMessage="1" showErrorMessage="1" sqref="AT15:AT74" xr:uid="{6C9138F6-B295-4FDB-B2CB-9E0054FB4EAE}">
      <formula1>"No,Specific poisonous substance,Poisonous substance,Hazardous substance"</formula1>
    </dataValidation>
    <dataValidation type="list" allowBlank="1" showInputMessage="1" showErrorMessage="1" sqref="U15:V74 AF15:AF74 AD15:AD74 AK15:AN74" xr:uid="{DCFA7E21-7AC7-4B70-83D5-E7D4D03B5A58}">
      <formula1>"Yes,No"</formula1>
    </dataValidation>
    <dataValidation type="list" allowBlank="1" showInputMessage="1" showErrorMessage="1" sqref="S15:T15 S23:T23 S27:T27 S31:T31 S35:T35 S43:T43 S47:T47 S19:T19 S51:T51 S55:T55 S59:T59 S63:T63 S67:T67 S71:T71 S39:T39" xr:uid="{C5FDABD5-1390-4374-9028-DCE82F892725}">
      <formula1>"Impurity"</formula1>
    </dataValidation>
    <dataValidation type="list" allowBlank="1" showInputMessage="1" showErrorMessage="1" sqref="AO15:AO74" xr:uid="{FA7205F8-ACC4-4A01-97EC-C040AB4CDC74}">
      <formula1>$AZ$1:$AZ$6</formula1>
    </dataValidation>
  </dataValidations>
  <pageMargins left="0.25" right="0.25" top="0.75" bottom="0.75" header="0.3" footer="0.3"/>
  <pageSetup paperSize="9" scale="26" orientation="landscape" r:id="rId1"/>
  <rowBreaks count="1" manualBreakCount="1">
    <brk id="82" max="16383" man="1"/>
  </rowBreak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0A707-CB08-4022-93B8-72A72FF274ED}">
  <sheetPr codeName="Sheet5">
    <tabColor rgb="FFFFC000"/>
    <pageSetUpPr fitToPage="1"/>
  </sheetPr>
  <dimension ref="A1:AY204"/>
  <sheetViews>
    <sheetView view="pageBreakPreview" zoomScaleNormal="80" zoomScaleSheetLayoutView="100" workbookViewId="0">
      <selection activeCell="O5" sqref="O5"/>
    </sheetView>
  </sheetViews>
  <sheetFormatPr defaultRowHeight="18.75"/>
  <cols>
    <col min="1" max="1" width="2.625" customWidth="1"/>
    <col min="2" max="14" width="4.625" customWidth="1"/>
    <col min="15" max="15" width="14.25" customWidth="1"/>
    <col min="16" max="16" width="12.625" customWidth="1"/>
    <col min="17" max="17" width="15" customWidth="1"/>
    <col min="18" max="18" width="12.625" customWidth="1"/>
    <col min="19" max="19" width="13" customWidth="1"/>
    <col min="20" max="20" width="12.625" customWidth="1"/>
    <col min="21" max="21" width="19.375" customWidth="1"/>
    <col min="22" max="22" width="16.25" customWidth="1"/>
    <col min="23" max="23" width="15" customWidth="1"/>
    <col min="24" max="24" width="12.625" customWidth="1"/>
    <col min="25" max="26" width="12.125" customWidth="1"/>
    <col min="27" max="27" width="12.5" customWidth="1"/>
    <col min="28" max="28" width="12.75" customWidth="1"/>
    <col min="29" max="29" width="12.25" customWidth="1"/>
  </cols>
  <sheetData>
    <row r="1" spans="1:51">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row>
    <row r="2" spans="1:51" ht="35.1" customHeight="1">
      <c r="A2" s="8"/>
      <c r="B2" s="508" t="str">
        <f>"Dainichiseika Group: Raw Material Survey Sheet  "&amp;'① Request for Information'!$W$6</f>
        <v>Dainichiseika Group: Raw Material Survey Sheet  Ver8.1</v>
      </c>
      <c r="C2" s="508"/>
      <c r="D2" s="508"/>
      <c r="E2" s="508"/>
      <c r="F2" s="508"/>
      <c r="G2" s="508"/>
      <c r="H2" s="508"/>
      <c r="I2" s="508"/>
      <c r="J2" s="508"/>
      <c r="K2" s="508"/>
      <c r="L2" s="508"/>
      <c r="M2" s="508"/>
      <c r="N2" s="508"/>
      <c r="O2" s="718"/>
      <c r="P2" s="718"/>
      <c r="Q2" s="718"/>
      <c r="R2" s="30"/>
      <c r="S2" s="30"/>
      <c r="T2" s="30"/>
      <c r="U2" s="30"/>
      <c r="V2" s="30"/>
      <c r="W2" s="30"/>
      <c r="X2" s="30"/>
      <c r="Y2" s="30"/>
      <c r="Z2" s="30"/>
      <c r="AA2" s="30"/>
      <c r="AB2" s="30"/>
      <c r="AC2" s="30"/>
      <c r="AD2" s="30"/>
      <c r="AE2" s="30"/>
      <c r="AF2" s="30"/>
      <c r="AG2" s="30"/>
      <c r="AH2" s="8"/>
      <c r="AI2" s="8"/>
      <c r="AJ2" s="8"/>
      <c r="AK2" s="8"/>
      <c r="AL2" s="8"/>
      <c r="AM2" s="8"/>
      <c r="AN2" s="8"/>
      <c r="AO2" s="8"/>
      <c r="AP2" s="8"/>
      <c r="AQ2" s="8"/>
      <c r="AR2" s="8"/>
      <c r="AS2" s="8"/>
      <c r="AT2" s="8"/>
      <c r="AU2" s="8"/>
      <c r="AV2" s="8"/>
      <c r="AW2" s="8"/>
      <c r="AX2" s="8"/>
      <c r="AY2" s="8"/>
    </row>
    <row r="3" spans="1:51" ht="19.5" thickBot="1">
      <c r="A3" s="8"/>
      <c r="B3" s="8"/>
      <c r="C3" s="8"/>
      <c r="D3" s="8"/>
      <c r="E3" s="8"/>
      <c r="F3" s="8"/>
      <c r="G3" s="8"/>
      <c r="H3" s="8"/>
      <c r="I3" s="8"/>
      <c r="J3" s="8"/>
      <c r="K3" s="8"/>
      <c r="L3" s="8"/>
      <c r="M3" s="8"/>
      <c r="N3" s="8"/>
      <c r="O3" s="30"/>
      <c r="P3" s="30"/>
      <c r="Q3" s="30"/>
      <c r="R3" s="30"/>
      <c r="S3" s="30"/>
      <c r="T3" s="30"/>
      <c r="U3" s="30"/>
      <c r="V3" s="30"/>
      <c r="W3" s="30"/>
      <c r="X3" s="30"/>
      <c r="Y3" s="30"/>
      <c r="Z3" s="30"/>
      <c r="AA3" s="30"/>
      <c r="AB3" s="30"/>
      <c r="AC3" s="30"/>
      <c r="AD3" s="30"/>
      <c r="AE3" s="30"/>
      <c r="AF3" s="30"/>
      <c r="AG3" s="30"/>
      <c r="AH3" s="8"/>
      <c r="AI3" s="8"/>
      <c r="AJ3" s="8"/>
      <c r="AK3" s="8"/>
      <c r="AL3" s="8"/>
      <c r="AM3" s="8"/>
      <c r="AN3" s="8"/>
      <c r="AO3" s="8"/>
      <c r="AP3" s="8"/>
      <c r="AQ3" s="8"/>
      <c r="AR3" s="8"/>
      <c r="AS3" s="8"/>
      <c r="AT3" s="8"/>
      <c r="AU3" s="8"/>
      <c r="AV3" s="8"/>
      <c r="AW3" s="8"/>
      <c r="AX3" s="8"/>
      <c r="AY3" s="8"/>
    </row>
    <row r="4" spans="1:51" ht="35.1" customHeight="1" thickBot="1">
      <c r="A4" s="8"/>
      <c r="B4" s="518" t="s">
        <v>100</v>
      </c>
      <c r="C4" s="519"/>
      <c r="D4" s="519"/>
      <c r="E4" s="520"/>
      <c r="F4" s="686">
        <f>'① Request for Information'!H16</f>
        <v>0</v>
      </c>
      <c r="G4" s="687"/>
      <c r="H4" s="687"/>
      <c r="I4" s="687"/>
      <c r="J4" s="687"/>
      <c r="K4" s="687"/>
      <c r="L4" s="687"/>
      <c r="M4" s="687"/>
      <c r="N4" s="687"/>
      <c r="O4" s="687"/>
      <c r="P4" s="687"/>
      <c r="Q4" s="688"/>
      <c r="R4" s="30"/>
      <c r="S4" s="509" t="s">
        <v>137</v>
      </c>
      <c r="T4" s="704"/>
      <c r="U4" s="704"/>
      <c r="V4" s="704"/>
      <c r="W4" s="704"/>
      <c r="X4" s="704"/>
      <c r="Y4" s="704"/>
      <c r="Z4" s="704"/>
      <c r="AA4" s="704"/>
      <c r="AB4" s="705"/>
      <c r="AC4" s="30"/>
      <c r="AD4" s="30"/>
      <c r="AE4" s="30"/>
      <c r="AF4" s="30"/>
      <c r="AG4" s="30"/>
      <c r="AH4" s="8"/>
      <c r="AI4" s="8"/>
      <c r="AJ4" s="8"/>
      <c r="AK4" s="8"/>
      <c r="AL4" s="8"/>
      <c r="AM4" s="8"/>
      <c r="AN4" s="8"/>
      <c r="AO4" s="8"/>
      <c r="AP4" s="8"/>
      <c r="AQ4" s="8"/>
      <c r="AR4" s="8"/>
      <c r="AS4" s="8"/>
      <c r="AT4" s="8"/>
      <c r="AU4" s="8"/>
      <c r="AV4" s="8"/>
      <c r="AW4" s="8"/>
      <c r="AX4" s="8"/>
      <c r="AY4" s="8"/>
    </row>
    <row r="5" spans="1:51" ht="19.5" thickBot="1">
      <c r="A5" s="8"/>
      <c r="B5" s="8"/>
      <c r="C5" s="8"/>
      <c r="D5" s="8"/>
      <c r="E5" s="8"/>
      <c r="F5" s="8"/>
      <c r="G5" s="8"/>
      <c r="H5" s="8"/>
      <c r="I5" s="8"/>
      <c r="J5" s="8"/>
      <c r="K5" s="8"/>
      <c r="L5" s="8"/>
      <c r="M5" s="8"/>
      <c r="N5" s="8"/>
      <c r="O5" s="30"/>
      <c r="P5" s="30"/>
      <c r="Q5" s="30"/>
      <c r="R5" s="30"/>
      <c r="S5" s="706"/>
      <c r="T5" s="707"/>
      <c r="U5" s="707"/>
      <c r="V5" s="707"/>
      <c r="W5" s="707"/>
      <c r="X5" s="707"/>
      <c r="Y5" s="707"/>
      <c r="Z5" s="707"/>
      <c r="AA5" s="707"/>
      <c r="AB5" s="708"/>
      <c r="AC5" s="30"/>
      <c r="AD5" s="30"/>
      <c r="AE5" s="30"/>
      <c r="AF5" s="30"/>
      <c r="AG5" s="30"/>
      <c r="AH5" s="8"/>
      <c r="AI5" s="8"/>
      <c r="AJ5" s="8"/>
      <c r="AK5" s="8"/>
      <c r="AL5" s="8"/>
      <c r="AM5" s="8"/>
      <c r="AN5" s="8"/>
      <c r="AO5" s="8"/>
      <c r="AP5" s="8"/>
      <c r="AQ5" s="8"/>
      <c r="AR5" s="8"/>
      <c r="AS5" s="8"/>
      <c r="AT5" s="8"/>
      <c r="AU5" s="8"/>
      <c r="AV5" s="8"/>
      <c r="AW5" s="8"/>
      <c r="AX5" s="8"/>
      <c r="AY5" s="8"/>
    </row>
    <row r="6" spans="1:51" ht="24.95" customHeight="1">
      <c r="A6" s="8"/>
      <c r="B6" s="286" t="s">
        <v>36</v>
      </c>
      <c r="C6" s="287"/>
      <c r="D6" s="287"/>
      <c r="E6" s="288"/>
      <c r="F6" s="695" t="str">
        <f>IF('① Request for Information'!$N$15="","",'① Request for Information'!$H$15&amp;"."&amp;'① Request for Information'!$L$15&amp;'① Request for Information'!$N$15)</f>
        <v/>
      </c>
      <c r="G6" s="696"/>
      <c r="H6" s="696"/>
      <c r="I6" s="696"/>
      <c r="J6" s="696"/>
      <c r="K6" s="696"/>
      <c r="L6" s="696"/>
      <c r="M6" s="696"/>
      <c r="N6" s="696"/>
      <c r="O6" s="696"/>
      <c r="P6" s="696"/>
      <c r="Q6" s="697"/>
      <c r="R6" s="30"/>
      <c r="S6" s="706"/>
      <c r="T6" s="707"/>
      <c r="U6" s="707"/>
      <c r="V6" s="707"/>
      <c r="W6" s="707"/>
      <c r="X6" s="707"/>
      <c r="Y6" s="707"/>
      <c r="Z6" s="707"/>
      <c r="AA6" s="707"/>
      <c r="AB6" s="708"/>
      <c r="AC6" s="30"/>
      <c r="AD6" s="30"/>
      <c r="AE6" s="30"/>
      <c r="AF6" s="30"/>
      <c r="AG6" s="30"/>
      <c r="AH6" s="8"/>
      <c r="AI6" s="8"/>
      <c r="AJ6" s="8"/>
      <c r="AK6" s="8"/>
      <c r="AL6" s="8"/>
      <c r="AM6" s="8"/>
      <c r="AN6" s="8"/>
      <c r="AO6" s="8"/>
      <c r="AP6" s="8"/>
      <c r="AQ6" s="8"/>
      <c r="AR6" s="8"/>
      <c r="AS6" s="8"/>
      <c r="AT6" s="8"/>
      <c r="AU6" s="8"/>
      <c r="AV6" s="8"/>
      <c r="AW6" s="8"/>
      <c r="AX6" s="8"/>
      <c r="AY6" s="8"/>
    </row>
    <row r="7" spans="1:51" ht="24.95" customHeight="1">
      <c r="A7" s="8"/>
      <c r="B7" s="289" t="s">
        <v>55</v>
      </c>
      <c r="C7" s="290"/>
      <c r="D7" s="290"/>
      <c r="E7" s="291"/>
      <c r="F7" s="698">
        <f>'① Request for Information'!H18</f>
        <v>0</v>
      </c>
      <c r="G7" s="699"/>
      <c r="H7" s="699"/>
      <c r="I7" s="699"/>
      <c r="J7" s="699"/>
      <c r="K7" s="699"/>
      <c r="L7" s="699"/>
      <c r="M7" s="699"/>
      <c r="N7" s="699"/>
      <c r="O7" s="699"/>
      <c r="P7" s="699"/>
      <c r="Q7" s="700"/>
      <c r="R7" s="30"/>
      <c r="S7" s="706"/>
      <c r="T7" s="707"/>
      <c r="U7" s="707"/>
      <c r="V7" s="707"/>
      <c r="W7" s="707"/>
      <c r="X7" s="707"/>
      <c r="Y7" s="707"/>
      <c r="Z7" s="707"/>
      <c r="AA7" s="707"/>
      <c r="AB7" s="708"/>
      <c r="AC7" s="30"/>
      <c r="AD7" s="30"/>
      <c r="AE7" s="30"/>
      <c r="AF7" s="30"/>
      <c r="AG7" s="30"/>
      <c r="AH7" s="8"/>
      <c r="AI7" s="8"/>
      <c r="AJ7" s="8"/>
      <c r="AK7" s="8"/>
      <c r="AL7" s="8"/>
      <c r="AM7" s="8"/>
      <c r="AN7" s="8"/>
      <c r="AO7" s="8"/>
      <c r="AP7" s="8"/>
      <c r="AQ7" s="8"/>
      <c r="AR7" s="8"/>
      <c r="AS7" s="8"/>
      <c r="AT7" s="8"/>
      <c r="AU7" s="8"/>
      <c r="AV7" s="8"/>
      <c r="AW7" s="8"/>
      <c r="AX7" s="8"/>
      <c r="AY7" s="8"/>
    </row>
    <row r="8" spans="1:51" ht="24.95" customHeight="1">
      <c r="A8" s="8"/>
      <c r="B8" s="289" t="s">
        <v>56</v>
      </c>
      <c r="C8" s="290"/>
      <c r="D8" s="290"/>
      <c r="E8" s="291"/>
      <c r="F8" s="698">
        <f>'① Request for Information'!H19</f>
        <v>0</v>
      </c>
      <c r="G8" s="699"/>
      <c r="H8" s="699"/>
      <c r="I8" s="699"/>
      <c r="J8" s="699"/>
      <c r="K8" s="699"/>
      <c r="L8" s="699"/>
      <c r="M8" s="699"/>
      <c r="N8" s="699"/>
      <c r="O8" s="699"/>
      <c r="P8" s="699"/>
      <c r="Q8" s="700"/>
      <c r="R8" s="30"/>
      <c r="S8" s="706"/>
      <c r="T8" s="707"/>
      <c r="U8" s="707"/>
      <c r="V8" s="707"/>
      <c r="W8" s="707"/>
      <c r="X8" s="707"/>
      <c r="Y8" s="707"/>
      <c r="Z8" s="707"/>
      <c r="AA8" s="707"/>
      <c r="AB8" s="708"/>
      <c r="AC8" s="30"/>
      <c r="AD8" s="30"/>
      <c r="AE8" s="30"/>
      <c r="AF8" s="30"/>
      <c r="AG8" s="30"/>
      <c r="AH8" s="8"/>
      <c r="AI8" s="8"/>
      <c r="AJ8" s="8"/>
      <c r="AK8" s="8"/>
      <c r="AL8" s="8"/>
      <c r="AM8" s="8"/>
      <c r="AN8" s="8"/>
      <c r="AO8" s="8"/>
      <c r="AP8" s="8"/>
      <c r="AQ8" s="8"/>
      <c r="AR8" s="8"/>
      <c r="AS8" s="8"/>
      <c r="AT8" s="8"/>
      <c r="AU8" s="8"/>
      <c r="AV8" s="8"/>
      <c r="AW8" s="8"/>
      <c r="AX8" s="8"/>
      <c r="AY8" s="8"/>
    </row>
    <row r="9" spans="1:51" ht="24.95" customHeight="1" thickBot="1">
      <c r="A9" s="8"/>
      <c r="B9" s="521" t="s">
        <v>41</v>
      </c>
      <c r="C9" s="522"/>
      <c r="D9" s="522"/>
      <c r="E9" s="523"/>
      <c r="F9" s="701">
        <f>'① Request for Information'!H20</f>
        <v>0</v>
      </c>
      <c r="G9" s="702"/>
      <c r="H9" s="702"/>
      <c r="I9" s="702"/>
      <c r="J9" s="702"/>
      <c r="K9" s="702"/>
      <c r="L9" s="702"/>
      <c r="M9" s="702"/>
      <c r="N9" s="702"/>
      <c r="O9" s="702"/>
      <c r="P9" s="702"/>
      <c r="Q9" s="703"/>
      <c r="R9" s="30"/>
      <c r="S9" s="709"/>
      <c r="T9" s="710"/>
      <c r="U9" s="710"/>
      <c r="V9" s="710"/>
      <c r="W9" s="710"/>
      <c r="X9" s="710"/>
      <c r="Y9" s="710"/>
      <c r="Z9" s="710"/>
      <c r="AA9" s="710"/>
      <c r="AB9" s="711"/>
      <c r="AC9" s="30"/>
      <c r="AD9" s="30"/>
      <c r="AE9" s="30"/>
      <c r="AF9" s="30"/>
      <c r="AG9" s="30"/>
      <c r="AH9" s="8"/>
      <c r="AI9" s="8"/>
      <c r="AJ9" s="8"/>
      <c r="AK9" s="8"/>
      <c r="AL9" s="8"/>
      <c r="AM9" s="8"/>
      <c r="AN9" s="8"/>
      <c r="AO9" s="8"/>
      <c r="AP9" s="8"/>
      <c r="AQ9" s="8"/>
      <c r="AR9" s="8"/>
      <c r="AS9" s="8"/>
      <c r="AT9" s="8"/>
      <c r="AU9" s="8"/>
      <c r="AV9" s="8"/>
      <c r="AW9" s="8"/>
      <c r="AX9" s="8"/>
      <c r="AY9" s="8"/>
    </row>
    <row r="10" spans="1:51" ht="50.1" customHeight="1">
      <c r="A10" s="8"/>
      <c r="B10" s="8"/>
      <c r="C10" s="8"/>
      <c r="D10" s="8"/>
      <c r="E10" s="8"/>
      <c r="F10" s="8"/>
      <c r="G10" s="8"/>
      <c r="H10" s="8"/>
      <c r="I10" s="8"/>
      <c r="J10" s="8"/>
      <c r="K10" s="8"/>
      <c r="L10" s="8"/>
      <c r="M10" s="8"/>
      <c r="N10" s="8"/>
      <c r="O10" s="30"/>
      <c r="P10" s="30"/>
      <c r="Q10" s="30"/>
      <c r="R10" s="30"/>
      <c r="S10" s="30"/>
      <c r="T10" s="30"/>
      <c r="U10" s="30"/>
      <c r="V10" s="30"/>
      <c r="W10" s="30"/>
      <c r="X10" s="30"/>
      <c r="Y10" s="30"/>
      <c r="Z10" s="30"/>
      <c r="AA10" s="30"/>
      <c r="AB10" s="30"/>
      <c r="AC10" s="30"/>
      <c r="AD10" s="30"/>
      <c r="AE10" s="30"/>
      <c r="AF10" s="30"/>
      <c r="AG10" s="30"/>
      <c r="AH10" s="8"/>
      <c r="AI10" s="8"/>
      <c r="AJ10" s="8"/>
      <c r="AK10" s="8"/>
      <c r="AL10" s="8"/>
      <c r="AM10" s="8"/>
      <c r="AN10" s="8"/>
      <c r="AO10" s="8"/>
      <c r="AP10" s="8"/>
      <c r="AQ10" s="8"/>
      <c r="AR10" s="8"/>
      <c r="AS10" s="8"/>
      <c r="AT10" s="8"/>
      <c r="AU10" s="8"/>
      <c r="AV10" s="8"/>
      <c r="AW10" s="8"/>
      <c r="AX10" s="8"/>
      <c r="AY10" s="8"/>
    </row>
    <row r="11" spans="1:51" ht="24.75" thickBot="1">
      <c r="A11" s="8"/>
      <c r="B11" s="684" t="s">
        <v>80</v>
      </c>
      <c r="C11" s="685"/>
      <c r="D11" s="685"/>
      <c r="E11" s="685"/>
      <c r="F11" s="685"/>
      <c r="G11" s="685"/>
      <c r="H11" s="685"/>
      <c r="I11" s="685"/>
      <c r="J11" s="685"/>
      <c r="K11" s="685"/>
      <c r="L11" s="685"/>
      <c r="M11" s="685"/>
      <c r="N11" s="685"/>
      <c r="O11" s="528" t="s">
        <v>203</v>
      </c>
      <c r="P11" s="528"/>
      <c r="Q11" s="528"/>
      <c r="R11" s="528"/>
      <c r="S11" s="528"/>
      <c r="T11" s="528"/>
      <c r="U11" s="528"/>
      <c r="V11" s="528"/>
      <c r="W11" s="528"/>
      <c r="X11" s="528"/>
      <c r="Y11" s="528"/>
      <c r="Z11" s="528"/>
      <c r="AA11" s="528"/>
      <c r="AB11" s="528"/>
      <c r="AC11" s="528"/>
      <c r="AD11" s="8"/>
      <c r="AE11" s="8"/>
      <c r="AF11" s="8"/>
      <c r="AG11" s="8"/>
      <c r="AH11" s="8"/>
      <c r="AI11" s="8"/>
      <c r="AJ11" s="8"/>
      <c r="AK11" s="8"/>
      <c r="AL11" s="8"/>
      <c r="AM11" s="8"/>
      <c r="AN11" s="8"/>
      <c r="AO11" s="8"/>
      <c r="AP11" s="8"/>
      <c r="AQ11" s="8"/>
      <c r="AR11" s="8"/>
      <c r="AS11" s="8"/>
      <c r="AT11" s="8"/>
      <c r="AU11" s="8"/>
      <c r="AV11" s="8"/>
      <c r="AW11" s="8"/>
      <c r="AX11" s="8"/>
      <c r="AY11" s="8"/>
    </row>
    <row r="12" spans="1:51" ht="24.95" customHeight="1" thickTop="1">
      <c r="A12" s="8"/>
      <c r="B12" s="529"/>
      <c r="C12" s="531" t="s">
        <v>67</v>
      </c>
      <c r="D12" s="532"/>
      <c r="E12" s="533"/>
      <c r="F12" s="540" t="s">
        <v>181</v>
      </c>
      <c r="G12" s="541"/>
      <c r="H12" s="541"/>
      <c r="I12" s="541"/>
      <c r="J12" s="541"/>
      <c r="K12" s="541"/>
      <c r="L12" s="541"/>
      <c r="M12" s="541"/>
      <c r="N12" s="727"/>
      <c r="O12" s="45" t="s">
        <v>81</v>
      </c>
      <c r="P12" s="46" t="s">
        <v>82</v>
      </c>
      <c r="Q12" s="46" t="s">
        <v>3</v>
      </c>
      <c r="R12" s="46" t="s">
        <v>83</v>
      </c>
      <c r="S12" s="46" t="s">
        <v>84</v>
      </c>
      <c r="T12" s="46" t="s">
        <v>85</v>
      </c>
      <c r="U12" s="46" t="s">
        <v>86</v>
      </c>
      <c r="V12" s="46" t="s">
        <v>87</v>
      </c>
      <c r="W12" s="46" t="s">
        <v>88</v>
      </c>
      <c r="X12" s="723" t="s">
        <v>91</v>
      </c>
      <c r="Y12" s="724"/>
      <c r="Z12" s="46" t="s">
        <v>93</v>
      </c>
      <c r="AA12" s="46" t="s">
        <v>94</v>
      </c>
      <c r="AB12" s="46" t="s">
        <v>95</v>
      </c>
      <c r="AC12" s="50" t="s">
        <v>96</v>
      </c>
      <c r="AD12" s="8"/>
      <c r="AE12" s="8"/>
      <c r="AF12" s="8"/>
      <c r="AG12" s="8"/>
      <c r="AH12" s="8"/>
      <c r="AI12" s="8"/>
      <c r="AJ12" s="8"/>
    </row>
    <row r="13" spans="1:51" ht="24.95" customHeight="1">
      <c r="A13" s="8"/>
      <c r="B13" s="530"/>
      <c r="C13" s="534"/>
      <c r="D13" s="535"/>
      <c r="E13" s="536"/>
      <c r="F13" s="543"/>
      <c r="G13" s="544"/>
      <c r="H13" s="544"/>
      <c r="I13" s="544"/>
      <c r="J13" s="544"/>
      <c r="K13" s="544"/>
      <c r="L13" s="544"/>
      <c r="M13" s="544"/>
      <c r="N13" s="728"/>
      <c r="O13" s="725" t="s">
        <v>5</v>
      </c>
      <c r="P13" s="47" t="s">
        <v>6</v>
      </c>
      <c r="Q13" s="681" t="s">
        <v>8</v>
      </c>
      <c r="R13" s="681" t="s">
        <v>9</v>
      </c>
      <c r="S13" s="681" t="s">
        <v>10</v>
      </c>
      <c r="T13" s="681" t="s">
        <v>11</v>
      </c>
      <c r="U13" s="47" t="s">
        <v>12</v>
      </c>
      <c r="V13" s="47" t="s">
        <v>14</v>
      </c>
      <c r="W13" s="48" t="s">
        <v>89</v>
      </c>
      <c r="X13" s="681" t="s">
        <v>16</v>
      </c>
      <c r="Y13" s="683" t="s">
        <v>92</v>
      </c>
      <c r="Z13" s="47" t="s">
        <v>17</v>
      </c>
      <c r="AA13" s="49" t="s">
        <v>19</v>
      </c>
      <c r="AB13" s="48" t="s">
        <v>97</v>
      </c>
      <c r="AC13" s="679" t="s">
        <v>98</v>
      </c>
      <c r="AD13" s="8"/>
      <c r="AE13" s="8"/>
      <c r="AF13" s="8"/>
      <c r="AG13" s="8"/>
      <c r="AH13" s="8"/>
      <c r="AI13" s="8"/>
      <c r="AJ13" s="8"/>
    </row>
    <row r="14" spans="1:51" ht="30" customHeight="1" thickBot="1">
      <c r="A14" s="8"/>
      <c r="B14" s="730"/>
      <c r="C14" s="537"/>
      <c r="D14" s="538"/>
      <c r="E14" s="539"/>
      <c r="F14" s="546"/>
      <c r="G14" s="547"/>
      <c r="H14" s="547"/>
      <c r="I14" s="547"/>
      <c r="J14" s="547"/>
      <c r="K14" s="547"/>
      <c r="L14" s="547"/>
      <c r="M14" s="547"/>
      <c r="N14" s="729"/>
      <c r="O14" s="726"/>
      <c r="P14" s="44" t="s">
        <v>7</v>
      </c>
      <c r="Q14" s="682"/>
      <c r="R14" s="682"/>
      <c r="S14" s="682"/>
      <c r="T14" s="682"/>
      <c r="U14" s="44" t="s">
        <v>13</v>
      </c>
      <c r="V14" s="44" t="s">
        <v>90</v>
      </c>
      <c r="W14" s="44" t="s">
        <v>15</v>
      </c>
      <c r="X14" s="682"/>
      <c r="Y14" s="682"/>
      <c r="Z14" s="44" t="s">
        <v>18</v>
      </c>
      <c r="AA14" s="44" t="s">
        <v>20</v>
      </c>
      <c r="AB14" s="44" t="s">
        <v>21</v>
      </c>
      <c r="AC14" s="680"/>
      <c r="AD14" s="8"/>
      <c r="AE14" s="8"/>
      <c r="AF14" s="8"/>
      <c r="AG14" s="8"/>
      <c r="AH14" s="8"/>
      <c r="AI14" s="8"/>
      <c r="AJ14" s="8"/>
    </row>
    <row r="15" spans="1:51" s="39" customFormat="1" ht="12" customHeight="1">
      <c r="A15" s="8"/>
      <c r="B15" s="461">
        <v>1</v>
      </c>
      <c r="C15" s="719">
        <f>'③-1 Component Composition Data'!C15</f>
        <v>0</v>
      </c>
      <c r="D15" s="720"/>
      <c r="E15" s="720"/>
      <c r="F15" s="746">
        <f>'③-1 Component Composition Data'!G15</f>
        <v>0</v>
      </c>
      <c r="G15" s="747"/>
      <c r="H15" s="747"/>
      <c r="I15" s="747"/>
      <c r="J15" s="747"/>
      <c r="K15" s="747"/>
      <c r="L15" s="747"/>
      <c r="M15" s="747"/>
      <c r="N15" s="748"/>
      <c r="O15" s="731"/>
      <c r="P15" s="692"/>
      <c r="Q15" s="689"/>
      <c r="R15" s="692"/>
      <c r="S15" s="692"/>
      <c r="T15" s="692"/>
      <c r="U15" s="692"/>
      <c r="V15" s="692"/>
      <c r="W15" s="692"/>
      <c r="X15" s="692"/>
      <c r="Y15" s="692"/>
      <c r="Z15" s="692"/>
      <c r="AA15" s="692"/>
      <c r="AB15" s="692"/>
      <c r="AC15" s="692"/>
      <c r="AD15" s="8"/>
      <c r="AE15" s="8"/>
      <c r="AF15" s="8"/>
      <c r="AG15" s="8"/>
      <c r="AH15" s="8"/>
      <c r="AI15" s="8"/>
      <c r="AJ15" s="8"/>
    </row>
    <row r="16" spans="1:51" s="39" customFormat="1" ht="12" customHeight="1">
      <c r="A16" s="8"/>
      <c r="B16" s="461"/>
      <c r="C16" s="721"/>
      <c r="D16" s="722"/>
      <c r="E16" s="722"/>
      <c r="F16" s="749"/>
      <c r="G16" s="750"/>
      <c r="H16" s="750"/>
      <c r="I16" s="750"/>
      <c r="J16" s="750"/>
      <c r="K16" s="750"/>
      <c r="L16" s="750"/>
      <c r="M16" s="750"/>
      <c r="N16" s="751"/>
      <c r="O16" s="732"/>
      <c r="P16" s="693"/>
      <c r="Q16" s="690"/>
      <c r="R16" s="693"/>
      <c r="S16" s="693"/>
      <c r="T16" s="693"/>
      <c r="U16" s="693"/>
      <c r="V16" s="693"/>
      <c r="W16" s="693"/>
      <c r="X16" s="693"/>
      <c r="Y16" s="693"/>
      <c r="Z16" s="693"/>
      <c r="AA16" s="693"/>
      <c r="AB16" s="693"/>
      <c r="AC16" s="693"/>
      <c r="AD16" s="8"/>
      <c r="AE16" s="8"/>
      <c r="AF16" s="8"/>
      <c r="AG16" s="8"/>
      <c r="AH16" s="8"/>
      <c r="AI16" s="8"/>
      <c r="AJ16" s="8"/>
    </row>
    <row r="17" spans="1:36" s="39" customFormat="1" ht="12" customHeight="1">
      <c r="A17" s="8"/>
      <c r="B17" s="461"/>
      <c r="C17" s="721"/>
      <c r="D17" s="722"/>
      <c r="E17" s="722"/>
      <c r="F17" s="712">
        <f>'③-1 Component Composition Data'!G17</f>
        <v>0</v>
      </c>
      <c r="G17" s="713"/>
      <c r="H17" s="713"/>
      <c r="I17" s="713"/>
      <c r="J17" s="713"/>
      <c r="K17" s="713"/>
      <c r="L17" s="713"/>
      <c r="M17" s="713"/>
      <c r="N17" s="714"/>
      <c r="O17" s="732"/>
      <c r="P17" s="693"/>
      <c r="Q17" s="690"/>
      <c r="R17" s="693"/>
      <c r="S17" s="693"/>
      <c r="T17" s="693"/>
      <c r="U17" s="693"/>
      <c r="V17" s="693"/>
      <c r="W17" s="693"/>
      <c r="X17" s="693"/>
      <c r="Y17" s="693"/>
      <c r="Z17" s="693"/>
      <c r="AA17" s="693"/>
      <c r="AB17" s="693"/>
      <c r="AC17" s="693"/>
      <c r="AD17" s="8"/>
      <c r="AE17" s="8"/>
      <c r="AF17" s="8"/>
      <c r="AG17" s="8"/>
      <c r="AH17" s="8"/>
      <c r="AI17" s="8"/>
      <c r="AJ17" s="8"/>
    </row>
    <row r="18" spans="1:36" s="39" customFormat="1" ht="12" customHeight="1">
      <c r="A18" s="8"/>
      <c r="B18" s="462"/>
      <c r="C18" s="722"/>
      <c r="D18" s="722"/>
      <c r="E18" s="722"/>
      <c r="F18" s="715"/>
      <c r="G18" s="716"/>
      <c r="H18" s="716"/>
      <c r="I18" s="716"/>
      <c r="J18" s="716"/>
      <c r="K18" s="716"/>
      <c r="L18" s="716"/>
      <c r="M18" s="716"/>
      <c r="N18" s="717"/>
      <c r="O18" s="733"/>
      <c r="P18" s="694"/>
      <c r="Q18" s="691"/>
      <c r="R18" s="694"/>
      <c r="S18" s="694"/>
      <c r="T18" s="694"/>
      <c r="U18" s="694"/>
      <c r="V18" s="694"/>
      <c r="W18" s="694"/>
      <c r="X18" s="694"/>
      <c r="Y18" s="694"/>
      <c r="Z18" s="694"/>
      <c r="AA18" s="694"/>
      <c r="AB18" s="694"/>
      <c r="AC18" s="694"/>
      <c r="AD18" s="8"/>
      <c r="AE18" s="8"/>
      <c r="AF18" s="8"/>
      <c r="AG18" s="8"/>
      <c r="AH18" s="8"/>
      <c r="AI18" s="8"/>
      <c r="AJ18" s="8"/>
    </row>
    <row r="19" spans="1:36" s="39" customFormat="1" ht="12" customHeight="1">
      <c r="A19" s="8"/>
      <c r="B19" s="426">
        <v>2</v>
      </c>
      <c r="C19" s="719">
        <f>'③-1 Component Composition Data'!C19</f>
        <v>0</v>
      </c>
      <c r="D19" s="720"/>
      <c r="E19" s="720"/>
      <c r="F19" s="746">
        <f>'③-1 Component Composition Data'!G19</f>
        <v>0</v>
      </c>
      <c r="G19" s="747"/>
      <c r="H19" s="747"/>
      <c r="I19" s="747"/>
      <c r="J19" s="747"/>
      <c r="K19" s="747"/>
      <c r="L19" s="747"/>
      <c r="M19" s="747"/>
      <c r="N19" s="748"/>
      <c r="O19" s="732"/>
      <c r="P19" s="693"/>
      <c r="Q19" s="689"/>
      <c r="R19" s="693"/>
      <c r="S19" s="693"/>
      <c r="T19" s="693"/>
      <c r="U19" s="693"/>
      <c r="V19" s="693"/>
      <c r="W19" s="693"/>
      <c r="X19" s="693"/>
      <c r="Y19" s="693"/>
      <c r="Z19" s="693"/>
      <c r="AA19" s="693"/>
      <c r="AB19" s="693"/>
      <c r="AC19" s="693"/>
      <c r="AD19" s="8"/>
      <c r="AE19" s="8"/>
      <c r="AF19" s="8"/>
      <c r="AG19" s="8"/>
      <c r="AH19" s="8"/>
      <c r="AI19" s="8"/>
      <c r="AJ19" s="8"/>
    </row>
    <row r="20" spans="1:36" s="39" customFormat="1" ht="12" customHeight="1">
      <c r="A20" s="8"/>
      <c r="B20" s="461"/>
      <c r="C20" s="721"/>
      <c r="D20" s="722"/>
      <c r="E20" s="722"/>
      <c r="F20" s="749"/>
      <c r="G20" s="750"/>
      <c r="H20" s="750"/>
      <c r="I20" s="750"/>
      <c r="J20" s="750"/>
      <c r="K20" s="750"/>
      <c r="L20" s="750"/>
      <c r="M20" s="750"/>
      <c r="N20" s="751"/>
      <c r="O20" s="732"/>
      <c r="P20" s="693"/>
      <c r="Q20" s="690"/>
      <c r="R20" s="693"/>
      <c r="S20" s="693"/>
      <c r="T20" s="693"/>
      <c r="U20" s="693"/>
      <c r="V20" s="693"/>
      <c r="W20" s="693"/>
      <c r="X20" s="693"/>
      <c r="Y20" s="693"/>
      <c r="Z20" s="693"/>
      <c r="AA20" s="693"/>
      <c r="AB20" s="693"/>
      <c r="AC20" s="693"/>
      <c r="AD20" s="8"/>
      <c r="AE20" s="8"/>
      <c r="AF20" s="8"/>
      <c r="AG20" s="8"/>
      <c r="AH20" s="8"/>
      <c r="AI20" s="8"/>
      <c r="AJ20" s="8"/>
    </row>
    <row r="21" spans="1:36" s="39" customFormat="1" ht="12" customHeight="1">
      <c r="A21" s="8"/>
      <c r="B21" s="461"/>
      <c r="C21" s="721"/>
      <c r="D21" s="722"/>
      <c r="E21" s="722"/>
      <c r="F21" s="712">
        <f>'③-1 Component Composition Data'!G21</f>
        <v>0</v>
      </c>
      <c r="G21" s="713"/>
      <c r="H21" s="713"/>
      <c r="I21" s="713"/>
      <c r="J21" s="713"/>
      <c r="K21" s="713"/>
      <c r="L21" s="713"/>
      <c r="M21" s="713"/>
      <c r="N21" s="714"/>
      <c r="O21" s="732"/>
      <c r="P21" s="693"/>
      <c r="Q21" s="690"/>
      <c r="R21" s="693"/>
      <c r="S21" s="693"/>
      <c r="T21" s="693"/>
      <c r="U21" s="693"/>
      <c r="V21" s="693"/>
      <c r="W21" s="693"/>
      <c r="X21" s="693"/>
      <c r="Y21" s="693"/>
      <c r="Z21" s="693"/>
      <c r="AA21" s="693"/>
      <c r="AB21" s="693"/>
      <c r="AC21" s="693"/>
      <c r="AD21" s="8"/>
      <c r="AE21" s="8"/>
      <c r="AF21" s="8"/>
      <c r="AG21" s="8"/>
      <c r="AH21" s="8"/>
      <c r="AI21" s="8"/>
      <c r="AJ21" s="8"/>
    </row>
    <row r="22" spans="1:36" s="39" customFormat="1" ht="12" customHeight="1">
      <c r="A22" s="8"/>
      <c r="B22" s="462"/>
      <c r="C22" s="722"/>
      <c r="D22" s="722"/>
      <c r="E22" s="722"/>
      <c r="F22" s="715"/>
      <c r="G22" s="716"/>
      <c r="H22" s="716"/>
      <c r="I22" s="716"/>
      <c r="J22" s="716"/>
      <c r="K22" s="716"/>
      <c r="L22" s="716"/>
      <c r="M22" s="716"/>
      <c r="N22" s="717"/>
      <c r="O22" s="733"/>
      <c r="P22" s="694"/>
      <c r="Q22" s="691"/>
      <c r="R22" s="694"/>
      <c r="S22" s="694"/>
      <c r="T22" s="694"/>
      <c r="U22" s="694"/>
      <c r="V22" s="694"/>
      <c r="W22" s="694"/>
      <c r="X22" s="694"/>
      <c r="Y22" s="694"/>
      <c r="Z22" s="694"/>
      <c r="AA22" s="694"/>
      <c r="AB22" s="694"/>
      <c r="AC22" s="694"/>
      <c r="AD22" s="8"/>
      <c r="AE22" s="8"/>
      <c r="AF22" s="8"/>
      <c r="AG22" s="8"/>
      <c r="AH22" s="8"/>
      <c r="AI22" s="8"/>
      <c r="AJ22" s="8"/>
    </row>
    <row r="23" spans="1:36" ht="12" customHeight="1">
      <c r="A23" s="8"/>
      <c r="B23" s="461">
        <v>3</v>
      </c>
      <c r="C23" s="719">
        <f>'③-1 Component Composition Data'!C23</f>
        <v>0</v>
      </c>
      <c r="D23" s="720"/>
      <c r="E23" s="720"/>
      <c r="F23" s="746">
        <f>'③-1 Component Composition Data'!G23</f>
        <v>0</v>
      </c>
      <c r="G23" s="747"/>
      <c r="H23" s="747"/>
      <c r="I23" s="747"/>
      <c r="J23" s="747"/>
      <c r="K23" s="747"/>
      <c r="L23" s="747"/>
      <c r="M23" s="747"/>
      <c r="N23" s="748"/>
      <c r="O23" s="732"/>
      <c r="P23" s="693"/>
      <c r="Q23" s="689"/>
      <c r="R23" s="693"/>
      <c r="S23" s="693"/>
      <c r="T23" s="693"/>
      <c r="U23" s="693"/>
      <c r="V23" s="693"/>
      <c r="W23" s="693"/>
      <c r="X23" s="693"/>
      <c r="Y23" s="693"/>
      <c r="Z23" s="693"/>
      <c r="AA23" s="693"/>
      <c r="AB23" s="693"/>
      <c r="AC23" s="693"/>
      <c r="AD23" s="8"/>
      <c r="AE23" s="8"/>
      <c r="AF23" s="8"/>
      <c r="AG23" s="8"/>
      <c r="AH23" s="8"/>
      <c r="AI23" s="8"/>
      <c r="AJ23" s="8"/>
    </row>
    <row r="24" spans="1:36" s="39" customFormat="1" ht="12" customHeight="1">
      <c r="A24" s="8"/>
      <c r="B24" s="461"/>
      <c r="C24" s="721"/>
      <c r="D24" s="722"/>
      <c r="E24" s="722"/>
      <c r="F24" s="749"/>
      <c r="G24" s="750"/>
      <c r="H24" s="750"/>
      <c r="I24" s="750"/>
      <c r="J24" s="750"/>
      <c r="K24" s="750"/>
      <c r="L24" s="750"/>
      <c r="M24" s="750"/>
      <c r="N24" s="751"/>
      <c r="O24" s="732"/>
      <c r="P24" s="693"/>
      <c r="Q24" s="690"/>
      <c r="R24" s="693"/>
      <c r="S24" s="693"/>
      <c r="T24" s="693"/>
      <c r="U24" s="693"/>
      <c r="V24" s="693"/>
      <c r="W24" s="693"/>
      <c r="X24" s="693"/>
      <c r="Y24" s="693"/>
      <c r="Z24" s="693"/>
      <c r="AA24" s="693"/>
      <c r="AB24" s="693"/>
      <c r="AC24" s="693"/>
      <c r="AD24" s="8"/>
      <c r="AE24" s="8"/>
      <c r="AF24" s="8"/>
      <c r="AG24" s="8"/>
      <c r="AH24" s="8"/>
      <c r="AI24" s="8"/>
      <c r="AJ24" s="8"/>
    </row>
    <row r="25" spans="1:36" s="39" customFormat="1" ht="12" customHeight="1">
      <c r="A25" s="8"/>
      <c r="B25" s="461"/>
      <c r="C25" s="721"/>
      <c r="D25" s="722"/>
      <c r="E25" s="722"/>
      <c r="F25" s="712">
        <f>'③-1 Component Composition Data'!G25</f>
        <v>0</v>
      </c>
      <c r="G25" s="713"/>
      <c r="H25" s="713"/>
      <c r="I25" s="713"/>
      <c r="J25" s="713"/>
      <c r="K25" s="713"/>
      <c r="L25" s="713"/>
      <c r="M25" s="713"/>
      <c r="N25" s="714"/>
      <c r="O25" s="732"/>
      <c r="P25" s="693"/>
      <c r="Q25" s="690"/>
      <c r="R25" s="693"/>
      <c r="S25" s="693"/>
      <c r="T25" s="693"/>
      <c r="U25" s="693"/>
      <c r="V25" s="693"/>
      <c r="W25" s="693"/>
      <c r="X25" s="693"/>
      <c r="Y25" s="693"/>
      <c r="Z25" s="693"/>
      <c r="AA25" s="693"/>
      <c r="AB25" s="693"/>
      <c r="AC25" s="693"/>
      <c r="AD25" s="8"/>
      <c r="AE25" s="8"/>
      <c r="AF25" s="8"/>
      <c r="AG25" s="8"/>
      <c r="AH25" s="8"/>
      <c r="AI25" s="8"/>
      <c r="AJ25" s="8"/>
    </row>
    <row r="26" spans="1:36" ht="12" customHeight="1">
      <c r="A26" s="8"/>
      <c r="B26" s="462"/>
      <c r="C26" s="722"/>
      <c r="D26" s="722"/>
      <c r="E26" s="722"/>
      <c r="F26" s="715"/>
      <c r="G26" s="716"/>
      <c r="H26" s="716"/>
      <c r="I26" s="716"/>
      <c r="J26" s="716"/>
      <c r="K26" s="716"/>
      <c r="L26" s="716"/>
      <c r="M26" s="716"/>
      <c r="N26" s="717"/>
      <c r="O26" s="733"/>
      <c r="P26" s="694"/>
      <c r="Q26" s="691"/>
      <c r="R26" s="694"/>
      <c r="S26" s="694"/>
      <c r="T26" s="694"/>
      <c r="U26" s="694"/>
      <c r="V26" s="694"/>
      <c r="W26" s="694"/>
      <c r="X26" s="694"/>
      <c r="Y26" s="694"/>
      <c r="Z26" s="694"/>
      <c r="AA26" s="694"/>
      <c r="AB26" s="694"/>
      <c r="AC26" s="694"/>
      <c r="AD26" s="8"/>
      <c r="AE26" s="8"/>
      <c r="AF26" s="8"/>
      <c r="AG26" s="8"/>
      <c r="AH26" s="8"/>
      <c r="AI26" s="8"/>
      <c r="AJ26" s="8"/>
    </row>
    <row r="27" spans="1:36" s="39" customFormat="1" ht="12" customHeight="1">
      <c r="A27" s="8"/>
      <c r="B27" s="426">
        <v>4</v>
      </c>
      <c r="C27" s="719">
        <f>'③-1 Component Composition Data'!C27</f>
        <v>0</v>
      </c>
      <c r="D27" s="720"/>
      <c r="E27" s="720"/>
      <c r="F27" s="746">
        <f>'③-1 Component Composition Data'!G27</f>
        <v>0</v>
      </c>
      <c r="G27" s="747"/>
      <c r="H27" s="747"/>
      <c r="I27" s="747"/>
      <c r="J27" s="747"/>
      <c r="K27" s="747"/>
      <c r="L27" s="747"/>
      <c r="M27" s="747"/>
      <c r="N27" s="748"/>
      <c r="O27" s="732"/>
      <c r="P27" s="693"/>
      <c r="Q27" s="689"/>
      <c r="R27" s="693"/>
      <c r="S27" s="693"/>
      <c r="T27" s="693"/>
      <c r="U27" s="693"/>
      <c r="V27" s="693"/>
      <c r="W27" s="693"/>
      <c r="X27" s="693"/>
      <c r="Y27" s="693"/>
      <c r="Z27" s="693"/>
      <c r="AA27" s="693"/>
      <c r="AB27" s="693"/>
      <c r="AC27" s="693"/>
      <c r="AD27" s="8"/>
      <c r="AE27" s="8"/>
      <c r="AF27" s="8"/>
      <c r="AG27" s="8"/>
      <c r="AH27" s="8"/>
      <c r="AI27" s="8"/>
      <c r="AJ27" s="8"/>
    </row>
    <row r="28" spans="1:36" s="39" customFormat="1" ht="12" customHeight="1">
      <c r="A28" s="8"/>
      <c r="B28" s="461"/>
      <c r="C28" s="721"/>
      <c r="D28" s="722"/>
      <c r="E28" s="722"/>
      <c r="F28" s="749"/>
      <c r="G28" s="750"/>
      <c r="H28" s="750"/>
      <c r="I28" s="750"/>
      <c r="J28" s="750"/>
      <c r="K28" s="750"/>
      <c r="L28" s="750"/>
      <c r="M28" s="750"/>
      <c r="N28" s="751"/>
      <c r="O28" s="732"/>
      <c r="P28" s="693"/>
      <c r="Q28" s="690"/>
      <c r="R28" s="693"/>
      <c r="S28" s="693"/>
      <c r="T28" s="693"/>
      <c r="U28" s="693"/>
      <c r="V28" s="693"/>
      <c r="W28" s="693"/>
      <c r="X28" s="693"/>
      <c r="Y28" s="693"/>
      <c r="Z28" s="693"/>
      <c r="AA28" s="693"/>
      <c r="AB28" s="693"/>
      <c r="AC28" s="693"/>
      <c r="AD28" s="8"/>
      <c r="AE28" s="8"/>
      <c r="AF28" s="8"/>
      <c r="AG28" s="8"/>
      <c r="AH28" s="8"/>
      <c r="AI28" s="8"/>
      <c r="AJ28" s="8"/>
    </row>
    <row r="29" spans="1:36" s="39" customFormat="1" ht="12" customHeight="1">
      <c r="A29" s="8"/>
      <c r="B29" s="461"/>
      <c r="C29" s="721"/>
      <c r="D29" s="722"/>
      <c r="E29" s="722"/>
      <c r="F29" s="712">
        <f>'③-1 Component Composition Data'!G29</f>
        <v>0</v>
      </c>
      <c r="G29" s="713"/>
      <c r="H29" s="713"/>
      <c r="I29" s="713"/>
      <c r="J29" s="713"/>
      <c r="K29" s="713"/>
      <c r="L29" s="713"/>
      <c r="M29" s="713"/>
      <c r="N29" s="714"/>
      <c r="O29" s="732"/>
      <c r="P29" s="693"/>
      <c r="Q29" s="690"/>
      <c r="R29" s="693"/>
      <c r="S29" s="693"/>
      <c r="T29" s="693"/>
      <c r="U29" s="693"/>
      <c r="V29" s="693"/>
      <c r="W29" s="693"/>
      <c r="X29" s="693"/>
      <c r="Y29" s="693"/>
      <c r="Z29" s="693"/>
      <c r="AA29" s="693"/>
      <c r="AB29" s="693"/>
      <c r="AC29" s="693"/>
      <c r="AD29" s="8"/>
      <c r="AE29" s="8"/>
      <c r="AF29" s="8"/>
      <c r="AG29" s="8"/>
      <c r="AH29" s="8"/>
      <c r="AI29" s="8"/>
      <c r="AJ29" s="8"/>
    </row>
    <row r="30" spans="1:36" s="39" customFormat="1" ht="12" customHeight="1">
      <c r="A30" s="8"/>
      <c r="B30" s="462"/>
      <c r="C30" s="722"/>
      <c r="D30" s="722"/>
      <c r="E30" s="722"/>
      <c r="F30" s="715"/>
      <c r="G30" s="716"/>
      <c r="H30" s="716"/>
      <c r="I30" s="716"/>
      <c r="J30" s="716"/>
      <c r="K30" s="716"/>
      <c r="L30" s="716"/>
      <c r="M30" s="716"/>
      <c r="N30" s="717"/>
      <c r="O30" s="733"/>
      <c r="P30" s="694"/>
      <c r="Q30" s="691"/>
      <c r="R30" s="694"/>
      <c r="S30" s="694"/>
      <c r="T30" s="694"/>
      <c r="U30" s="694"/>
      <c r="V30" s="694"/>
      <c r="W30" s="694"/>
      <c r="X30" s="694"/>
      <c r="Y30" s="694"/>
      <c r="Z30" s="694"/>
      <c r="AA30" s="694"/>
      <c r="AB30" s="694"/>
      <c r="AC30" s="694"/>
      <c r="AD30" s="8"/>
      <c r="AE30" s="8"/>
      <c r="AF30" s="8"/>
      <c r="AG30" s="8"/>
      <c r="AH30" s="8"/>
      <c r="AI30" s="8"/>
      <c r="AJ30" s="8"/>
    </row>
    <row r="31" spans="1:36" s="39" customFormat="1" ht="12" customHeight="1">
      <c r="A31" s="8"/>
      <c r="B31" s="426">
        <v>5</v>
      </c>
      <c r="C31" s="719">
        <f>'③-1 Component Composition Data'!C31</f>
        <v>0</v>
      </c>
      <c r="D31" s="720"/>
      <c r="E31" s="720"/>
      <c r="F31" s="746">
        <f>'③-1 Component Composition Data'!G31</f>
        <v>0</v>
      </c>
      <c r="G31" s="747"/>
      <c r="H31" s="747"/>
      <c r="I31" s="747"/>
      <c r="J31" s="747"/>
      <c r="K31" s="747"/>
      <c r="L31" s="747"/>
      <c r="M31" s="747"/>
      <c r="N31" s="748"/>
      <c r="O31" s="732"/>
      <c r="P31" s="693"/>
      <c r="Q31" s="689"/>
      <c r="R31" s="693"/>
      <c r="S31" s="693"/>
      <c r="T31" s="693"/>
      <c r="U31" s="693"/>
      <c r="V31" s="693"/>
      <c r="W31" s="693"/>
      <c r="X31" s="693"/>
      <c r="Y31" s="693"/>
      <c r="Z31" s="693"/>
      <c r="AA31" s="693"/>
      <c r="AB31" s="693"/>
      <c r="AC31" s="693"/>
      <c r="AD31" s="8"/>
      <c r="AE31" s="8"/>
      <c r="AF31" s="8"/>
      <c r="AG31" s="8"/>
      <c r="AH31" s="8"/>
      <c r="AI31" s="8"/>
      <c r="AJ31" s="8"/>
    </row>
    <row r="32" spans="1:36" s="39" customFormat="1" ht="12" customHeight="1">
      <c r="A32" s="8"/>
      <c r="B32" s="461"/>
      <c r="C32" s="721"/>
      <c r="D32" s="722"/>
      <c r="E32" s="722"/>
      <c r="F32" s="749"/>
      <c r="G32" s="750"/>
      <c r="H32" s="750"/>
      <c r="I32" s="750"/>
      <c r="J32" s="750"/>
      <c r="K32" s="750"/>
      <c r="L32" s="750"/>
      <c r="M32" s="750"/>
      <c r="N32" s="751"/>
      <c r="O32" s="732"/>
      <c r="P32" s="693"/>
      <c r="Q32" s="690"/>
      <c r="R32" s="693"/>
      <c r="S32" s="693"/>
      <c r="T32" s="693"/>
      <c r="U32" s="693"/>
      <c r="V32" s="693"/>
      <c r="W32" s="693"/>
      <c r="X32" s="693"/>
      <c r="Y32" s="693"/>
      <c r="Z32" s="693"/>
      <c r="AA32" s="693"/>
      <c r="AB32" s="693"/>
      <c r="AC32" s="693"/>
      <c r="AD32" s="8"/>
      <c r="AE32" s="8"/>
      <c r="AF32" s="8"/>
      <c r="AG32" s="8"/>
      <c r="AH32" s="8"/>
      <c r="AI32" s="8"/>
      <c r="AJ32" s="8"/>
    </row>
    <row r="33" spans="1:36" s="39" customFormat="1" ht="12" customHeight="1">
      <c r="A33" s="8"/>
      <c r="B33" s="461"/>
      <c r="C33" s="721"/>
      <c r="D33" s="722"/>
      <c r="E33" s="722"/>
      <c r="F33" s="712">
        <f>'③-1 Component Composition Data'!G33</f>
        <v>0</v>
      </c>
      <c r="G33" s="713"/>
      <c r="H33" s="713"/>
      <c r="I33" s="713"/>
      <c r="J33" s="713"/>
      <c r="K33" s="713"/>
      <c r="L33" s="713"/>
      <c r="M33" s="713"/>
      <c r="N33" s="714"/>
      <c r="O33" s="732"/>
      <c r="P33" s="693"/>
      <c r="Q33" s="690"/>
      <c r="R33" s="693"/>
      <c r="S33" s="693"/>
      <c r="T33" s="693"/>
      <c r="U33" s="693"/>
      <c r="V33" s="693"/>
      <c r="W33" s="693"/>
      <c r="X33" s="693"/>
      <c r="Y33" s="693"/>
      <c r="Z33" s="693"/>
      <c r="AA33" s="693"/>
      <c r="AB33" s="693"/>
      <c r="AC33" s="693"/>
      <c r="AD33" s="8"/>
      <c r="AE33" s="8"/>
      <c r="AF33" s="8"/>
      <c r="AG33" s="8"/>
      <c r="AH33" s="8"/>
      <c r="AI33" s="8"/>
      <c r="AJ33" s="8"/>
    </row>
    <row r="34" spans="1:36" s="39" customFormat="1" ht="12" customHeight="1">
      <c r="A34" s="8"/>
      <c r="B34" s="462"/>
      <c r="C34" s="722"/>
      <c r="D34" s="722"/>
      <c r="E34" s="722"/>
      <c r="F34" s="715"/>
      <c r="G34" s="716"/>
      <c r="H34" s="716"/>
      <c r="I34" s="716"/>
      <c r="J34" s="716"/>
      <c r="K34" s="716"/>
      <c r="L34" s="716"/>
      <c r="M34" s="716"/>
      <c r="N34" s="717"/>
      <c r="O34" s="733"/>
      <c r="P34" s="694"/>
      <c r="Q34" s="691"/>
      <c r="R34" s="694"/>
      <c r="S34" s="694"/>
      <c r="T34" s="694"/>
      <c r="U34" s="694"/>
      <c r="V34" s="694"/>
      <c r="W34" s="694"/>
      <c r="X34" s="694"/>
      <c r="Y34" s="694"/>
      <c r="Z34" s="694"/>
      <c r="AA34" s="694"/>
      <c r="AB34" s="694"/>
      <c r="AC34" s="694"/>
      <c r="AD34" s="8"/>
      <c r="AE34" s="8"/>
      <c r="AF34" s="8"/>
      <c r="AG34" s="8"/>
      <c r="AH34" s="8"/>
      <c r="AI34" s="8"/>
      <c r="AJ34" s="8"/>
    </row>
    <row r="35" spans="1:36" s="39" customFormat="1" ht="12" customHeight="1">
      <c r="A35" s="8"/>
      <c r="B35" s="426">
        <v>6</v>
      </c>
      <c r="C35" s="719">
        <f>'③-1 Component Composition Data'!C35</f>
        <v>0</v>
      </c>
      <c r="D35" s="720"/>
      <c r="E35" s="720"/>
      <c r="F35" s="746">
        <f>'③-1 Component Composition Data'!G35</f>
        <v>0</v>
      </c>
      <c r="G35" s="747"/>
      <c r="H35" s="747"/>
      <c r="I35" s="747"/>
      <c r="J35" s="747"/>
      <c r="K35" s="747"/>
      <c r="L35" s="747"/>
      <c r="M35" s="747"/>
      <c r="N35" s="748"/>
      <c r="O35" s="732"/>
      <c r="P35" s="693"/>
      <c r="Q35" s="689"/>
      <c r="R35" s="693"/>
      <c r="S35" s="693"/>
      <c r="T35" s="693"/>
      <c r="U35" s="693"/>
      <c r="V35" s="693"/>
      <c r="W35" s="693"/>
      <c r="X35" s="693"/>
      <c r="Y35" s="693"/>
      <c r="Z35" s="693"/>
      <c r="AA35" s="693"/>
      <c r="AB35" s="693"/>
      <c r="AC35" s="693"/>
      <c r="AD35" s="8"/>
      <c r="AE35" s="8"/>
      <c r="AF35" s="8"/>
      <c r="AG35" s="8"/>
      <c r="AH35" s="8"/>
      <c r="AI35" s="8"/>
      <c r="AJ35" s="8"/>
    </row>
    <row r="36" spans="1:36" s="39" customFormat="1" ht="12" customHeight="1">
      <c r="A36" s="8"/>
      <c r="B36" s="461"/>
      <c r="C36" s="721"/>
      <c r="D36" s="722"/>
      <c r="E36" s="722"/>
      <c r="F36" s="749"/>
      <c r="G36" s="750"/>
      <c r="H36" s="750"/>
      <c r="I36" s="750"/>
      <c r="J36" s="750"/>
      <c r="K36" s="750"/>
      <c r="L36" s="750"/>
      <c r="M36" s="750"/>
      <c r="N36" s="751"/>
      <c r="O36" s="732"/>
      <c r="P36" s="693"/>
      <c r="Q36" s="690"/>
      <c r="R36" s="693"/>
      <c r="S36" s="693"/>
      <c r="T36" s="693"/>
      <c r="U36" s="693"/>
      <c r="V36" s="693"/>
      <c r="W36" s="693"/>
      <c r="X36" s="693"/>
      <c r="Y36" s="693"/>
      <c r="Z36" s="693"/>
      <c r="AA36" s="693"/>
      <c r="AB36" s="693"/>
      <c r="AC36" s="693"/>
      <c r="AD36" s="8"/>
      <c r="AE36" s="8"/>
      <c r="AF36" s="8"/>
      <c r="AG36" s="8"/>
      <c r="AH36" s="8"/>
      <c r="AI36" s="8"/>
      <c r="AJ36" s="8"/>
    </row>
    <row r="37" spans="1:36" s="39" customFormat="1" ht="12" customHeight="1">
      <c r="A37" s="8"/>
      <c r="B37" s="461"/>
      <c r="C37" s="721"/>
      <c r="D37" s="722"/>
      <c r="E37" s="722"/>
      <c r="F37" s="712">
        <f>'③-1 Component Composition Data'!G37</f>
        <v>0</v>
      </c>
      <c r="G37" s="713"/>
      <c r="H37" s="713"/>
      <c r="I37" s="713"/>
      <c r="J37" s="713"/>
      <c r="K37" s="713"/>
      <c r="L37" s="713"/>
      <c r="M37" s="713"/>
      <c r="N37" s="714"/>
      <c r="O37" s="732"/>
      <c r="P37" s="693"/>
      <c r="Q37" s="690"/>
      <c r="R37" s="693"/>
      <c r="S37" s="693"/>
      <c r="T37" s="693"/>
      <c r="U37" s="693"/>
      <c r="V37" s="693"/>
      <c r="W37" s="693"/>
      <c r="X37" s="693"/>
      <c r="Y37" s="693"/>
      <c r="Z37" s="693"/>
      <c r="AA37" s="693"/>
      <c r="AB37" s="693"/>
      <c r="AC37" s="693"/>
      <c r="AD37" s="8"/>
      <c r="AE37" s="8"/>
      <c r="AF37" s="8"/>
      <c r="AG37" s="8"/>
      <c r="AH37" s="8"/>
      <c r="AI37" s="8"/>
      <c r="AJ37" s="8"/>
    </row>
    <row r="38" spans="1:36" s="39" customFormat="1" ht="12" customHeight="1">
      <c r="A38" s="8"/>
      <c r="B38" s="462"/>
      <c r="C38" s="722"/>
      <c r="D38" s="722"/>
      <c r="E38" s="722"/>
      <c r="F38" s="715"/>
      <c r="G38" s="716"/>
      <c r="H38" s="716"/>
      <c r="I38" s="716"/>
      <c r="J38" s="716"/>
      <c r="K38" s="716"/>
      <c r="L38" s="716"/>
      <c r="M38" s="716"/>
      <c r="N38" s="717"/>
      <c r="O38" s="733"/>
      <c r="P38" s="694"/>
      <c r="Q38" s="691"/>
      <c r="R38" s="694"/>
      <c r="S38" s="694"/>
      <c r="T38" s="694"/>
      <c r="U38" s="694"/>
      <c r="V38" s="694"/>
      <c r="W38" s="694"/>
      <c r="X38" s="694"/>
      <c r="Y38" s="694"/>
      <c r="Z38" s="694"/>
      <c r="AA38" s="694"/>
      <c r="AB38" s="694"/>
      <c r="AC38" s="694"/>
      <c r="AD38" s="8"/>
      <c r="AE38" s="8"/>
      <c r="AF38" s="8"/>
      <c r="AG38" s="8"/>
      <c r="AH38" s="8"/>
      <c r="AI38" s="8"/>
      <c r="AJ38" s="8"/>
    </row>
    <row r="39" spans="1:36" s="39" customFormat="1" ht="12" customHeight="1">
      <c r="A39" s="8"/>
      <c r="B39" s="426">
        <v>7</v>
      </c>
      <c r="C39" s="719">
        <f>'③-1 Component Composition Data'!C39</f>
        <v>0</v>
      </c>
      <c r="D39" s="720"/>
      <c r="E39" s="720"/>
      <c r="F39" s="746">
        <f>'③-1 Component Composition Data'!G39</f>
        <v>0</v>
      </c>
      <c r="G39" s="747"/>
      <c r="H39" s="747"/>
      <c r="I39" s="747"/>
      <c r="J39" s="747"/>
      <c r="K39" s="747"/>
      <c r="L39" s="747"/>
      <c r="M39" s="747"/>
      <c r="N39" s="748"/>
      <c r="O39" s="732"/>
      <c r="P39" s="693"/>
      <c r="Q39" s="689"/>
      <c r="R39" s="693"/>
      <c r="S39" s="693"/>
      <c r="T39" s="693"/>
      <c r="U39" s="693"/>
      <c r="V39" s="693"/>
      <c r="W39" s="693"/>
      <c r="X39" s="693"/>
      <c r="Y39" s="693"/>
      <c r="Z39" s="693"/>
      <c r="AA39" s="693"/>
      <c r="AB39" s="693"/>
      <c r="AC39" s="693"/>
      <c r="AD39" s="8"/>
      <c r="AE39" s="8"/>
      <c r="AF39" s="8"/>
      <c r="AG39" s="8"/>
      <c r="AH39" s="8"/>
      <c r="AI39" s="8"/>
      <c r="AJ39" s="8"/>
    </row>
    <row r="40" spans="1:36" s="39" customFormat="1" ht="12" customHeight="1">
      <c r="A40" s="8"/>
      <c r="B40" s="461"/>
      <c r="C40" s="721"/>
      <c r="D40" s="722"/>
      <c r="E40" s="722"/>
      <c r="F40" s="749"/>
      <c r="G40" s="750"/>
      <c r="H40" s="750"/>
      <c r="I40" s="750"/>
      <c r="J40" s="750"/>
      <c r="K40" s="750"/>
      <c r="L40" s="750"/>
      <c r="M40" s="750"/>
      <c r="N40" s="751"/>
      <c r="O40" s="732"/>
      <c r="P40" s="693"/>
      <c r="Q40" s="690"/>
      <c r="R40" s="693"/>
      <c r="S40" s="693"/>
      <c r="T40" s="693"/>
      <c r="U40" s="693"/>
      <c r="V40" s="693"/>
      <c r="W40" s="693"/>
      <c r="X40" s="693"/>
      <c r="Y40" s="693"/>
      <c r="Z40" s="693"/>
      <c r="AA40" s="693"/>
      <c r="AB40" s="693"/>
      <c r="AC40" s="693"/>
      <c r="AD40" s="8"/>
      <c r="AE40" s="8"/>
      <c r="AF40" s="8"/>
      <c r="AG40" s="8"/>
      <c r="AH40" s="8"/>
      <c r="AI40" s="8"/>
      <c r="AJ40" s="8"/>
    </row>
    <row r="41" spans="1:36" s="39" customFormat="1" ht="12" customHeight="1">
      <c r="A41" s="8"/>
      <c r="B41" s="461"/>
      <c r="C41" s="721"/>
      <c r="D41" s="722"/>
      <c r="E41" s="722"/>
      <c r="F41" s="712">
        <f>'③-1 Component Composition Data'!G41</f>
        <v>0</v>
      </c>
      <c r="G41" s="713"/>
      <c r="H41" s="713"/>
      <c r="I41" s="713"/>
      <c r="J41" s="713"/>
      <c r="K41" s="713"/>
      <c r="L41" s="713"/>
      <c r="M41" s="713"/>
      <c r="N41" s="714"/>
      <c r="O41" s="732"/>
      <c r="P41" s="693"/>
      <c r="Q41" s="690"/>
      <c r="R41" s="693"/>
      <c r="S41" s="693"/>
      <c r="T41" s="693"/>
      <c r="U41" s="693"/>
      <c r="V41" s="693"/>
      <c r="W41" s="693"/>
      <c r="X41" s="693"/>
      <c r="Y41" s="693"/>
      <c r="Z41" s="693"/>
      <c r="AA41" s="693"/>
      <c r="AB41" s="693"/>
      <c r="AC41" s="693"/>
      <c r="AD41" s="8"/>
      <c r="AE41" s="8"/>
      <c r="AF41" s="8"/>
      <c r="AG41" s="8"/>
      <c r="AH41" s="8"/>
      <c r="AI41" s="8"/>
      <c r="AJ41" s="8"/>
    </row>
    <row r="42" spans="1:36" s="39" customFormat="1" ht="12" customHeight="1">
      <c r="A42" s="8"/>
      <c r="B42" s="462"/>
      <c r="C42" s="722"/>
      <c r="D42" s="722"/>
      <c r="E42" s="722"/>
      <c r="F42" s="715"/>
      <c r="G42" s="716"/>
      <c r="H42" s="716"/>
      <c r="I42" s="716"/>
      <c r="J42" s="716"/>
      <c r="K42" s="716"/>
      <c r="L42" s="716"/>
      <c r="M42" s="716"/>
      <c r="N42" s="717"/>
      <c r="O42" s="733"/>
      <c r="P42" s="694"/>
      <c r="Q42" s="691"/>
      <c r="R42" s="694"/>
      <c r="S42" s="694"/>
      <c r="T42" s="694"/>
      <c r="U42" s="694"/>
      <c r="V42" s="694"/>
      <c r="W42" s="694"/>
      <c r="X42" s="694"/>
      <c r="Y42" s="694"/>
      <c r="Z42" s="694"/>
      <c r="AA42" s="694"/>
      <c r="AB42" s="694"/>
      <c r="AC42" s="694"/>
      <c r="AD42" s="8"/>
      <c r="AE42" s="8"/>
      <c r="AF42" s="8"/>
      <c r="AG42" s="8"/>
      <c r="AH42" s="8"/>
      <c r="AI42" s="8"/>
      <c r="AJ42" s="8"/>
    </row>
    <row r="43" spans="1:36" s="39" customFormat="1" ht="12" customHeight="1">
      <c r="A43" s="8"/>
      <c r="B43" s="426">
        <v>8</v>
      </c>
      <c r="C43" s="719">
        <f>'③-1 Component Composition Data'!C43</f>
        <v>0</v>
      </c>
      <c r="D43" s="720"/>
      <c r="E43" s="720"/>
      <c r="F43" s="746">
        <f>'③-1 Component Composition Data'!G43</f>
        <v>0</v>
      </c>
      <c r="G43" s="747"/>
      <c r="H43" s="747"/>
      <c r="I43" s="747"/>
      <c r="J43" s="747"/>
      <c r="K43" s="747"/>
      <c r="L43" s="747"/>
      <c r="M43" s="747"/>
      <c r="N43" s="748"/>
      <c r="O43" s="732"/>
      <c r="P43" s="693"/>
      <c r="Q43" s="689"/>
      <c r="R43" s="693"/>
      <c r="S43" s="693"/>
      <c r="T43" s="693"/>
      <c r="U43" s="693"/>
      <c r="V43" s="693"/>
      <c r="W43" s="693"/>
      <c r="X43" s="693"/>
      <c r="Y43" s="693"/>
      <c r="Z43" s="693"/>
      <c r="AA43" s="693"/>
      <c r="AB43" s="693"/>
      <c r="AC43" s="693"/>
      <c r="AD43" s="8"/>
      <c r="AE43" s="8"/>
      <c r="AF43" s="8"/>
      <c r="AG43" s="8"/>
      <c r="AH43" s="8"/>
      <c r="AI43" s="8"/>
      <c r="AJ43" s="8"/>
    </row>
    <row r="44" spans="1:36" s="39" customFormat="1" ht="12" customHeight="1">
      <c r="A44" s="8"/>
      <c r="B44" s="461"/>
      <c r="C44" s="721"/>
      <c r="D44" s="722"/>
      <c r="E44" s="722"/>
      <c r="F44" s="749"/>
      <c r="G44" s="750"/>
      <c r="H44" s="750"/>
      <c r="I44" s="750"/>
      <c r="J44" s="750"/>
      <c r="K44" s="750"/>
      <c r="L44" s="750"/>
      <c r="M44" s="750"/>
      <c r="N44" s="751"/>
      <c r="O44" s="732"/>
      <c r="P44" s="693"/>
      <c r="Q44" s="690"/>
      <c r="R44" s="693"/>
      <c r="S44" s="693"/>
      <c r="T44" s="693"/>
      <c r="U44" s="693"/>
      <c r="V44" s="693"/>
      <c r="W44" s="693"/>
      <c r="X44" s="693"/>
      <c r="Y44" s="693"/>
      <c r="Z44" s="693"/>
      <c r="AA44" s="693"/>
      <c r="AB44" s="693"/>
      <c r="AC44" s="693"/>
      <c r="AD44" s="8"/>
      <c r="AE44" s="8"/>
      <c r="AF44" s="8"/>
      <c r="AG44" s="8"/>
      <c r="AH44" s="8"/>
      <c r="AI44" s="8"/>
      <c r="AJ44" s="8"/>
    </row>
    <row r="45" spans="1:36" s="39" customFormat="1" ht="12" customHeight="1">
      <c r="A45" s="8"/>
      <c r="B45" s="461"/>
      <c r="C45" s="721"/>
      <c r="D45" s="722"/>
      <c r="E45" s="722"/>
      <c r="F45" s="712">
        <f>'③-1 Component Composition Data'!G45</f>
        <v>0</v>
      </c>
      <c r="G45" s="713"/>
      <c r="H45" s="713"/>
      <c r="I45" s="713"/>
      <c r="J45" s="713"/>
      <c r="K45" s="713"/>
      <c r="L45" s="713"/>
      <c r="M45" s="713"/>
      <c r="N45" s="714"/>
      <c r="O45" s="732"/>
      <c r="P45" s="693"/>
      <c r="Q45" s="690"/>
      <c r="R45" s="693"/>
      <c r="S45" s="693"/>
      <c r="T45" s="693"/>
      <c r="U45" s="693"/>
      <c r="V45" s="693"/>
      <c r="W45" s="693"/>
      <c r="X45" s="693"/>
      <c r="Y45" s="693"/>
      <c r="Z45" s="693"/>
      <c r="AA45" s="693"/>
      <c r="AB45" s="693"/>
      <c r="AC45" s="693"/>
      <c r="AD45" s="8"/>
      <c r="AE45" s="8"/>
      <c r="AF45" s="8"/>
      <c r="AG45" s="8"/>
      <c r="AH45" s="8"/>
      <c r="AI45" s="8"/>
      <c r="AJ45" s="8"/>
    </row>
    <row r="46" spans="1:36" s="39" customFormat="1" ht="12" customHeight="1">
      <c r="A46" s="8"/>
      <c r="B46" s="462"/>
      <c r="C46" s="722"/>
      <c r="D46" s="722"/>
      <c r="E46" s="722"/>
      <c r="F46" s="715"/>
      <c r="G46" s="716"/>
      <c r="H46" s="716"/>
      <c r="I46" s="716"/>
      <c r="J46" s="716"/>
      <c r="K46" s="716"/>
      <c r="L46" s="716"/>
      <c r="M46" s="716"/>
      <c r="N46" s="717"/>
      <c r="O46" s="733"/>
      <c r="P46" s="694"/>
      <c r="Q46" s="691"/>
      <c r="R46" s="694"/>
      <c r="S46" s="694"/>
      <c r="T46" s="694"/>
      <c r="U46" s="694"/>
      <c r="V46" s="694"/>
      <c r="W46" s="694"/>
      <c r="X46" s="694"/>
      <c r="Y46" s="694"/>
      <c r="Z46" s="694"/>
      <c r="AA46" s="694"/>
      <c r="AB46" s="694"/>
      <c r="AC46" s="694"/>
      <c r="AD46" s="8"/>
      <c r="AE46" s="8"/>
      <c r="AF46" s="8"/>
      <c r="AG46" s="8"/>
      <c r="AH46" s="8"/>
      <c r="AI46" s="8"/>
      <c r="AJ46" s="8"/>
    </row>
    <row r="47" spans="1:36" s="39" customFormat="1" ht="12" customHeight="1">
      <c r="A47" s="8"/>
      <c r="B47" s="426">
        <v>9</v>
      </c>
      <c r="C47" s="719">
        <f>'③-1 Component Composition Data'!C47</f>
        <v>0</v>
      </c>
      <c r="D47" s="720"/>
      <c r="E47" s="720"/>
      <c r="F47" s="746">
        <f>'③-1 Component Composition Data'!G47</f>
        <v>0</v>
      </c>
      <c r="G47" s="747"/>
      <c r="H47" s="747"/>
      <c r="I47" s="747"/>
      <c r="J47" s="747"/>
      <c r="K47" s="747"/>
      <c r="L47" s="747"/>
      <c r="M47" s="747"/>
      <c r="N47" s="748"/>
      <c r="O47" s="732"/>
      <c r="P47" s="693"/>
      <c r="Q47" s="689"/>
      <c r="R47" s="693"/>
      <c r="S47" s="693"/>
      <c r="T47" s="693"/>
      <c r="U47" s="693"/>
      <c r="V47" s="693"/>
      <c r="W47" s="693"/>
      <c r="X47" s="693"/>
      <c r="Y47" s="693"/>
      <c r="Z47" s="693"/>
      <c r="AA47" s="693"/>
      <c r="AB47" s="693"/>
      <c r="AC47" s="693"/>
      <c r="AD47" s="8"/>
      <c r="AE47" s="8"/>
      <c r="AF47" s="8"/>
      <c r="AG47" s="8"/>
      <c r="AH47" s="8"/>
      <c r="AI47" s="8"/>
      <c r="AJ47" s="8"/>
    </row>
    <row r="48" spans="1:36" s="39" customFormat="1" ht="12" customHeight="1">
      <c r="A48" s="8"/>
      <c r="B48" s="461"/>
      <c r="C48" s="721"/>
      <c r="D48" s="722"/>
      <c r="E48" s="722"/>
      <c r="F48" s="749"/>
      <c r="G48" s="750"/>
      <c r="H48" s="750"/>
      <c r="I48" s="750"/>
      <c r="J48" s="750"/>
      <c r="K48" s="750"/>
      <c r="L48" s="750"/>
      <c r="M48" s="750"/>
      <c r="N48" s="751"/>
      <c r="O48" s="732"/>
      <c r="P48" s="693"/>
      <c r="Q48" s="690"/>
      <c r="R48" s="693"/>
      <c r="S48" s="693"/>
      <c r="T48" s="693"/>
      <c r="U48" s="693"/>
      <c r="V48" s="693"/>
      <c r="W48" s="693"/>
      <c r="X48" s="693"/>
      <c r="Y48" s="693"/>
      <c r="Z48" s="693"/>
      <c r="AA48" s="693"/>
      <c r="AB48" s="693"/>
      <c r="AC48" s="693"/>
      <c r="AD48" s="8"/>
      <c r="AE48" s="8"/>
      <c r="AF48" s="8"/>
      <c r="AG48" s="8"/>
      <c r="AH48" s="8"/>
      <c r="AI48" s="8"/>
      <c r="AJ48" s="8"/>
    </row>
    <row r="49" spans="1:36" s="39" customFormat="1" ht="12" customHeight="1">
      <c r="A49" s="8"/>
      <c r="B49" s="461"/>
      <c r="C49" s="721"/>
      <c r="D49" s="722"/>
      <c r="E49" s="722"/>
      <c r="F49" s="712">
        <f>'③-1 Component Composition Data'!G49</f>
        <v>0</v>
      </c>
      <c r="G49" s="713"/>
      <c r="H49" s="713"/>
      <c r="I49" s="713"/>
      <c r="J49" s="713"/>
      <c r="K49" s="713"/>
      <c r="L49" s="713"/>
      <c r="M49" s="713"/>
      <c r="N49" s="714"/>
      <c r="O49" s="732"/>
      <c r="P49" s="693"/>
      <c r="Q49" s="690"/>
      <c r="R49" s="693"/>
      <c r="S49" s="693"/>
      <c r="T49" s="693"/>
      <c r="U49" s="693"/>
      <c r="V49" s="693"/>
      <c r="W49" s="693"/>
      <c r="X49" s="693"/>
      <c r="Y49" s="693"/>
      <c r="Z49" s="693"/>
      <c r="AA49" s="693"/>
      <c r="AB49" s="693"/>
      <c r="AC49" s="693"/>
      <c r="AD49" s="8"/>
      <c r="AE49" s="8"/>
      <c r="AF49" s="8"/>
      <c r="AG49" s="8"/>
      <c r="AH49" s="8"/>
      <c r="AI49" s="8"/>
      <c r="AJ49" s="8"/>
    </row>
    <row r="50" spans="1:36" s="39" customFormat="1" ht="12" customHeight="1">
      <c r="A50" s="8"/>
      <c r="B50" s="462"/>
      <c r="C50" s="722"/>
      <c r="D50" s="722"/>
      <c r="E50" s="722"/>
      <c r="F50" s="715"/>
      <c r="G50" s="716"/>
      <c r="H50" s="716"/>
      <c r="I50" s="716"/>
      <c r="J50" s="716"/>
      <c r="K50" s="716"/>
      <c r="L50" s="716"/>
      <c r="M50" s="716"/>
      <c r="N50" s="717"/>
      <c r="O50" s="733"/>
      <c r="P50" s="694"/>
      <c r="Q50" s="691"/>
      <c r="R50" s="694"/>
      <c r="S50" s="694"/>
      <c r="T50" s="694"/>
      <c r="U50" s="694"/>
      <c r="V50" s="694"/>
      <c r="W50" s="694"/>
      <c r="X50" s="694"/>
      <c r="Y50" s="694"/>
      <c r="Z50" s="694"/>
      <c r="AA50" s="694"/>
      <c r="AB50" s="694"/>
      <c r="AC50" s="694"/>
      <c r="AD50" s="8"/>
      <c r="AE50" s="8"/>
      <c r="AF50" s="8"/>
      <c r="AG50" s="8"/>
      <c r="AH50" s="8"/>
      <c r="AI50" s="8"/>
      <c r="AJ50" s="8"/>
    </row>
    <row r="51" spans="1:36" s="39" customFormat="1" ht="12" customHeight="1">
      <c r="A51" s="8"/>
      <c r="B51" s="426">
        <v>10</v>
      </c>
      <c r="C51" s="719">
        <f>'③-1 Component Composition Data'!C51</f>
        <v>0</v>
      </c>
      <c r="D51" s="720"/>
      <c r="E51" s="720"/>
      <c r="F51" s="746">
        <f>'③-1 Component Composition Data'!G51</f>
        <v>0</v>
      </c>
      <c r="G51" s="747"/>
      <c r="H51" s="747"/>
      <c r="I51" s="747"/>
      <c r="J51" s="747"/>
      <c r="K51" s="747"/>
      <c r="L51" s="747"/>
      <c r="M51" s="747"/>
      <c r="N51" s="748"/>
      <c r="O51" s="732"/>
      <c r="P51" s="693"/>
      <c r="Q51" s="689"/>
      <c r="R51" s="693"/>
      <c r="S51" s="693"/>
      <c r="T51" s="693"/>
      <c r="U51" s="693"/>
      <c r="V51" s="693"/>
      <c r="W51" s="693"/>
      <c r="X51" s="693"/>
      <c r="Y51" s="693"/>
      <c r="Z51" s="693"/>
      <c r="AA51" s="693"/>
      <c r="AB51" s="693"/>
      <c r="AC51" s="693"/>
      <c r="AD51" s="8"/>
      <c r="AE51" s="8"/>
      <c r="AF51" s="8"/>
      <c r="AG51" s="8"/>
      <c r="AH51" s="8"/>
      <c r="AI51" s="8"/>
      <c r="AJ51" s="8"/>
    </row>
    <row r="52" spans="1:36" s="39" customFormat="1" ht="12" customHeight="1">
      <c r="A52" s="8"/>
      <c r="B52" s="461"/>
      <c r="C52" s="721"/>
      <c r="D52" s="722"/>
      <c r="E52" s="722"/>
      <c r="F52" s="749"/>
      <c r="G52" s="750"/>
      <c r="H52" s="750"/>
      <c r="I52" s="750"/>
      <c r="J52" s="750"/>
      <c r="K52" s="750"/>
      <c r="L52" s="750"/>
      <c r="M52" s="750"/>
      <c r="N52" s="751"/>
      <c r="O52" s="732"/>
      <c r="P52" s="693"/>
      <c r="Q52" s="690"/>
      <c r="R52" s="693"/>
      <c r="S52" s="693"/>
      <c r="T52" s="693"/>
      <c r="U52" s="693"/>
      <c r="V52" s="693"/>
      <c r="W52" s="693"/>
      <c r="X52" s="693"/>
      <c r="Y52" s="693"/>
      <c r="Z52" s="693"/>
      <c r="AA52" s="693"/>
      <c r="AB52" s="693"/>
      <c r="AC52" s="693"/>
      <c r="AD52" s="8"/>
      <c r="AE52" s="8"/>
      <c r="AF52" s="8"/>
      <c r="AG52" s="8"/>
      <c r="AH52" s="8"/>
      <c r="AI52" s="8"/>
      <c r="AJ52" s="8"/>
    </row>
    <row r="53" spans="1:36" s="39" customFormat="1" ht="12" customHeight="1">
      <c r="A53" s="8"/>
      <c r="B53" s="461"/>
      <c r="C53" s="721"/>
      <c r="D53" s="722"/>
      <c r="E53" s="722"/>
      <c r="F53" s="712">
        <f>'③-1 Component Composition Data'!G53</f>
        <v>0</v>
      </c>
      <c r="G53" s="713"/>
      <c r="H53" s="713"/>
      <c r="I53" s="713"/>
      <c r="J53" s="713"/>
      <c r="K53" s="713"/>
      <c r="L53" s="713"/>
      <c r="M53" s="713"/>
      <c r="N53" s="714"/>
      <c r="O53" s="732"/>
      <c r="P53" s="693"/>
      <c r="Q53" s="690"/>
      <c r="R53" s="693"/>
      <c r="S53" s="693"/>
      <c r="T53" s="693"/>
      <c r="U53" s="693"/>
      <c r="V53" s="693"/>
      <c r="W53" s="693"/>
      <c r="X53" s="693"/>
      <c r="Y53" s="693"/>
      <c r="Z53" s="693"/>
      <c r="AA53" s="693"/>
      <c r="AB53" s="693"/>
      <c r="AC53" s="693"/>
      <c r="AD53" s="8"/>
      <c r="AE53" s="8"/>
      <c r="AF53" s="8"/>
      <c r="AG53" s="8"/>
      <c r="AH53" s="8"/>
      <c r="AI53" s="8"/>
      <c r="AJ53" s="8"/>
    </row>
    <row r="54" spans="1:36" s="39" customFormat="1" ht="12" customHeight="1">
      <c r="A54" s="8"/>
      <c r="B54" s="462"/>
      <c r="C54" s="722"/>
      <c r="D54" s="722"/>
      <c r="E54" s="722"/>
      <c r="F54" s="715"/>
      <c r="G54" s="716"/>
      <c r="H54" s="716"/>
      <c r="I54" s="716"/>
      <c r="J54" s="716"/>
      <c r="K54" s="716"/>
      <c r="L54" s="716"/>
      <c r="M54" s="716"/>
      <c r="N54" s="717"/>
      <c r="O54" s="733"/>
      <c r="P54" s="694"/>
      <c r="Q54" s="691"/>
      <c r="R54" s="694"/>
      <c r="S54" s="694"/>
      <c r="T54" s="694"/>
      <c r="U54" s="694"/>
      <c r="V54" s="694"/>
      <c r="W54" s="694"/>
      <c r="X54" s="694"/>
      <c r="Y54" s="694"/>
      <c r="Z54" s="694"/>
      <c r="AA54" s="694"/>
      <c r="AB54" s="694"/>
      <c r="AC54" s="694"/>
      <c r="AD54" s="8"/>
      <c r="AE54" s="8"/>
      <c r="AF54" s="8"/>
      <c r="AG54" s="8"/>
      <c r="AH54" s="8"/>
      <c r="AI54" s="8"/>
      <c r="AJ54" s="8"/>
    </row>
    <row r="55" spans="1:36" s="39" customFormat="1" ht="12" customHeight="1">
      <c r="A55" s="8"/>
      <c r="B55" s="426">
        <v>11</v>
      </c>
      <c r="C55" s="719">
        <f>'③-1 Component Composition Data'!C55</f>
        <v>0</v>
      </c>
      <c r="D55" s="720"/>
      <c r="E55" s="720"/>
      <c r="F55" s="746">
        <f>'③-1 Component Composition Data'!G55</f>
        <v>0</v>
      </c>
      <c r="G55" s="747"/>
      <c r="H55" s="747"/>
      <c r="I55" s="747"/>
      <c r="J55" s="747"/>
      <c r="K55" s="747"/>
      <c r="L55" s="747"/>
      <c r="M55" s="747"/>
      <c r="N55" s="748"/>
      <c r="O55" s="732"/>
      <c r="P55" s="693"/>
      <c r="Q55" s="689"/>
      <c r="R55" s="693"/>
      <c r="S55" s="693"/>
      <c r="T55" s="693"/>
      <c r="U55" s="693"/>
      <c r="V55" s="693"/>
      <c r="W55" s="693"/>
      <c r="X55" s="693"/>
      <c r="Y55" s="693"/>
      <c r="Z55" s="693"/>
      <c r="AA55" s="693"/>
      <c r="AB55" s="693"/>
      <c r="AC55" s="693"/>
      <c r="AD55" s="8"/>
      <c r="AE55" s="8"/>
      <c r="AF55" s="8"/>
      <c r="AG55" s="8"/>
      <c r="AH55" s="8"/>
      <c r="AI55" s="8"/>
      <c r="AJ55" s="8"/>
    </row>
    <row r="56" spans="1:36" s="39" customFormat="1" ht="12" customHeight="1">
      <c r="A56" s="8"/>
      <c r="B56" s="461"/>
      <c r="C56" s="721"/>
      <c r="D56" s="722"/>
      <c r="E56" s="722"/>
      <c r="F56" s="749"/>
      <c r="G56" s="750"/>
      <c r="H56" s="750"/>
      <c r="I56" s="750"/>
      <c r="J56" s="750"/>
      <c r="K56" s="750"/>
      <c r="L56" s="750"/>
      <c r="M56" s="750"/>
      <c r="N56" s="751"/>
      <c r="O56" s="732"/>
      <c r="P56" s="693"/>
      <c r="Q56" s="690"/>
      <c r="R56" s="693"/>
      <c r="S56" s="693"/>
      <c r="T56" s="693"/>
      <c r="U56" s="693"/>
      <c r="V56" s="693"/>
      <c r="W56" s="693"/>
      <c r="X56" s="693"/>
      <c r="Y56" s="693"/>
      <c r="Z56" s="693"/>
      <c r="AA56" s="693"/>
      <c r="AB56" s="693"/>
      <c r="AC56" s="693"/>
      <c r="AD56" s="8"/>
      <c r="AE56" s="8"/>
      <c r="AF56" s="8"/>
      <c r="AG56" s="8"/>
      <c r="AH56" s="8"/>
      <c r="AI56" s="8"/>
      <c r="AJ56" s="8"/>
    </row>
    <row r="57" spans="1:36" s="39" customFormat="1" ht="12" customHeight="1">
      <c r="A57" s="8"/>
      <c r="B57" s="461"/>
      <c r="C57" s="721"/>
      <c r="D57" s="722"/>
      <c r="E57" s="722"/>
      <c r="F57" s="712">
        <f>'③-1 Component Composition Data'!G57</f>
        <v>0</v>
      </c>
      <c r="G57" s="713"/>
      <c r="H57" s="713"/>
      <c r="I57" s="713"/>
      <c r="J57" s="713"/>
      <c r="K57" s="713"/>
      <c r="L57" s="713"/>
      <c r="M57" s="713"/>
      <c r="N57" s="714"/>
      <c r="O57" s="732"/>
      <c r="P57" s="693"/>
      <c r="Q57" s="690"/>
      <c r="R57" s="693"/>
      <c r="S57" s="693"/>
      <c r="T57" s="693"/>
      <c r="U57" s="693"/>
      <c r="V57" s="693"/>
      <c r="W57" s="693"/>
      <c r="X57" s="693"/>
      <c r="Y57" s="693"/>
      <c r="Z57" s="693"/>
      <c r="AA57" s="693"/>
      <c r="AB57" s="693"/>
      <c r="AC57" s="693"/>
      <c r="AD57" s="8"/>
      <c r="AE57" s="8"/>
      <c r="AF57" s="8"/>
      <c r="AG57" s="8"/>
      <c r="AH57" s="8"/>
      <c r="AI57" s="8"/>
      <c r="AJ57" s="8"/>
    </row>
    <row r="58" spans="1:36" s="39" customFormat="1" ht="12" customHeight="1">
      <c r="A58" s="8"/>
      <c r="B58" s="462"/>
      <c r="C58" s="722"/>
      <c r="D58" s="722"/>
      <c r="E58" s="722"/>
      <c r="F58" s="715"/>
      <c r="G58" s="716"/>
      <c r="H58" s="716"/>
      <c r="I58" s="716"/>
      <c r="J58" s="716"/>
      <c r="K58" s="716"/>
      <c r="L58" s="716"/>
      <c r="M58" s="716"/>
      <c r="N58" s="717"/>
      <c r="O58" s="733"/>
      <c r="P58" s="694"/>
      <c r="Q58" s="691"/>
      <c r="R58" s="694"/>
      <c r="S58" s="694"/>
      <c r="T58" s="694"/>
      <c r="U58" s="694"/>
      <c r="V58" s="694"/>
      <c r="W58" s="694"/>
      <c r="X58" s="694"/>
      <c r="Y58" s="694"/>
      <c r="Z58" s="694"/>
      <c r="AA58" s="694"/>
      <c r="AB58" s="694"/>
      <c r="AC58" s="694"/>
      <c r="AD58" s="8"/>
      <c r="AE58" s="8"/>
      <c r="AF58" s="8"/>
      <c r="AG58" s="8"/>
      <c r="AH58" s="8"/>
      <c r="AI58" s="8"/>
      <c r="AJ58" s="8"/>
    </row>
    <row r="59" spans="1:36" s="39" customFormat="1" ht="12" customHeight="1">
      <c r="A59" s="8"/>
      <c r="B59" s="426">
        <v>12</v>
      </c>
      <c r="C59" s="719">
        <f>'③-1 Component Composition Data'!C59</f>
        <v>0</v>
      </c>
      <c r="D59" s="720"/>
      <c r="E59" s="720"/>
      <c r="F59" s="746">
        <f>'③-1 Component Composition Data'!G59</f>
        <v>0</v>
      </c>
      <c r="G59" s="747"/>
      <c r="H59" s="747"/>
      <c r="I59" s="747"/>
      <c r="J59" s="747"/>
      <c r="K59" s="747"/>
      <c r="L59" s="747"/>
      <c r="M59" s="747"/>
      <c r="N59" s="748"/>
      <c r="O59" s="732"/>
      <c r="P59" s="693"/>
      <c r="Q59" s="689"/>
      <c r="R59" s="693"/>
      <c r="S59" s="693"/>
      <c r="T59" s="693"/>
      <c r="U59" s="693"/>
      <c r="V59" s="693"/>
      <c r="W59" s="693"/>
      <c r="X59" s="693"/>
      <c r="Y59" s="693"/>
      <c r="Z59" s="693"/>
      <c r="AA59" s="693"/>
      <c r="AB59" s="693"/>
      <c r="AC59" s="693"/>
      <c r="AD59" s="8"/>
      <c r="AE59" s="8"/>
      <c r="AF59" s="8"/>
      <c r="AG59" s="8"/>
      <c r="AH59" s="8"/>
      <c r="AI59" s="8"/>
      <c r="AJ59" s="8"/>
    </row>
    <row r="60" spans="1:36" s="39" customFormat="1" ht="12" customHeight="1">
      <c r="A60" s="8"/>
      <c r="B60" s="461"/>
      <c r="C60" s="721"/>
      <c r="D60" s="722"/>
      <c r="E60" s="722"/>
      <c r="F60" s="749"/>
      <c r="G60" s="750"/>
      <c r="H60" s="750"/>
      <c r="I60" s="750"/>
      <c r="J60" s="750"/>
      <c r="K60" s="750"/>
      <c r="L60" s="750"/>
      <c r="M60" s="750"/>
      <c r="N60" s="751"/>
      <c r="O60" s="732"/>
      <c r="P60" s="693"/>
      <c r="Q60" s="690"/>
      <c r="R60" s="693"/>
      <c r="S60" s="693"/>
      <c r="T60" s="693"/>
      <c r="U60" s="693"/>
      <c r="V60" s="693"/>
      <c r="W60" s="693"/>
      <c r="X60" s="693"/>
      <c r="Y60" s="693"/>
      <c r="Z60" s="693"/>
      <c r="AA60" s="693"/>
      <c r="AB60" s="693"/>
      <c r="AC60" s="693"/>
      <c r="AD60" s="8"/>
      <c r="AE60" s="8"/>
      <c r="AF60" s="8"/>
      <c r="AG60" s="8"/>
      <c r="AH60" s="8"/>
      <c r="AI60" s="8"/>
      <c r="AJ60" s="8"/>
    </row>
    <row r="61" spans="1:36" s="39" customFormat="1" ht="12" customHeight="1">
      <c r="A61" s="8"/>
      <c r="B61" s="461"/>
      <c r="C61" s="721"/>
      <c r="D61" s="722"/>
      <c r="E61" s="722"/>
      <c r="F61" s="712">
        <f>'③-1 Component Composition Data'!G61</f>
        <v>0</v>
      </c>
      <c r="G61" s="713"/>
      <c r="H61" s="713"/>
      <c r="I61" s="713"/>
      <c r="J61" s="713"/>
      <c r="K61" s="713"/>
      <c r="L61" s="713"/>
      <c r="M61" s="713"/>
      <c r="N61" s="714"/>
      <c r="O61" s="732"/>
      <c r="P61" s="693"/>
      <c r="Q61" s="690"/>
      <c r="R61" s="693"/>
      <c r="S61" s="693"/>
      <c r="T61" s="693"/>
      <c r="U61" s="693"/>
      <c r="V61" s="693"/>
      <c r="W61" s="693"/>
      <c r="X61" s="693"/>
      <c r="Y61" s="693"/>
      <c r="Z61" s="693"/>
      <c r="AA61" s="693"/>
      <c r="AB61" s="693"/>
      <c r="AC61" s="693"/>
      <c r="AD61" s="8"/>
      <c r="AE61" s="8"/>
      <c r="AF61" s="8"/>
      <c r="AG61" s="8"/>
      <c r="AH61" s="8"/>
      <c r="AI61" s="8"/>
      <c r="AJ61" s="8"/>
    </row>
    <row r="62" spans="1:36" s="39" customFormat="1" ht="12" customHeight="1">
      <c r="A62" s="8"/>
      <c r="B62" s="462"/>
      <c r="C62" s="722"/>
      <c r="D62" s="722"/>
      <c r="E62" s="722"/>
      <c r="F62" s="715"/>
      <c r="G62" s="716"/>
      <c r="H62" s="716"/>
      <c r="I62" s="716"/>
      <c r="J62" s="716"/>
      <c r="K62" s="716"/>
      <c r="L62" s="716"/>
      <c r="M62" s="716"/>
      <c r="N62" s="717"/>
      <c r="O62" s="733"/>
      <c r="P62" s="694"/>
      <c r="Q62" s="691"/>
      <c r="R62" s="694"/>
      <c r="S62" s="694"/>
      <c r="T62" s="694"/>
      <c r="U62" s="694"/>
      <c r="V62" s="694"/>
      <c r="W62" s="694"/>
      <c r="X62" s="694"/>
      <c r="Y62" s="694"/>
      <c r="Z62" s="694"/>
      <c r="AA62" s="694"/>
      <c r="AB62" s="694"/>
      <c r="AC62" s="694"/>
      <c r="AD62" s="8"/>
      <c r="AE62" s="8"/>
      <c r="AF62" s="8"/>
      <c r="AG62" s="8"/>
      <c r="AH62" s="8"/>
      <c r="AI62" s="8"/>
      <c r="AJ62" s="8"/>
    </row>
    <row r="63" spans="1:36" s="39" customFormat="1" ht="12" customHeight="1">
      <c r="A63" s="8"/>
      <c r="B63" s="426">
        <v>13</v>
      </c>
      <c r="C63" s="719">
        <f>'③-1 Component Composition Data'!C63</f>
        <v>0</v>
      </c>
      <c r="D63" s="720"/>
      <c r="E63" s="720"/>
      <c r="F63" s="746">
        <f>'③-1 Component Composition Data'!G63</f>
        <v>0</v>
      </c>
      <c r="G63" s="747"/>
      <c r="H63" s="747"/>
      <c r="I63" s="747"/>
      <c r="J63" s="747"/>
      <c r="K63" s="747"/>
      <c r="L63" s="747"/>
      <c r="M63" s="747"/>
      <c r="N63" s="748"/>
      <c r="O63" s="732"/>
      <c r="P63" s="693"/>
      <c r="Q63" s="689"/>
      <c r="R63" s="693"/>
      <c r="S63" s="693"/>
      <c r="T63" s="693"/>
      <c r="U63" s="693"/>
      <c r="V63" s="693"/>
      <c r="W63" s="693"/>
      <c r="X63" s="693"/>
      <c r="Y63" s="693"/>
      <c r="Z63" s="693"/>
      <c r="AA63" s="693"/>
      <c r="AB63" s="693"/>
      <c r="AC63" s="693"/>
      <c r="AD63" s="8"/>
      <c r="AE63" s="8"/>
      <c r="AF63" s="8"/>
      <c r="AG63" s="8"/>
      <c r="AH63" s="8"/>
      <c r="AI63" s="8"/>
      <c r="AJ63" s="8"/>
    </row>
    <row r="64" spans="1:36" s="39" customFormat="1" ht="12" customHeight="1">
      <c r="A64" s="8"/>
      <c r="B64" s="461"/>
      <c r="C64" s="721"/>
      <c r="D64" s="722"/>
      <c r="E64" s="722"/>
      <c r="F64" s="749"/>
      <c r="G64" s="750"/>
      <c r="H64" s="750"/>
      <c r="I64" s="750"/>
      <c r="J64" s="750"/>
      <c r="K64" s="750"/>
      <c r="L64" s="750"/>
      <c r="M64" s="750"/>
      <c r="N64" s="751"/>
      <c r="O64" s="732"/>
      <c r="P64" s="693"/>
      <c r="Q64" s="690"/>
      <c r="R64" s="693"/>
      <c r="S64" s="693"/>
      <c r="T64" s="693"/>
      <c r="U64" s="693"/>
      <c r="V64" s="693"/>
      <c r="W64" s="693"/>
      <c r="X64" s="693"/>
      <c r="Y64" s="693"/>
      <c r="Z64" s="693"/>
      <c r="AA64" s="693"/>
      <c r="AB64" s="693"/>
      <c r="AC64" s="693"/>
      <c r="AD64" s="8"/>
      <c r="AE64" s="8"/>
      <c r="AF64" s="8"/>
      <c r="AG64" s="8"/>
      <c r="AH64" s="8"/>
      <c r="AI64" s="8"/>
      <c r="AJ64" s="8"/>
    </row>
    <row r="65" spans="1:36" s="39" customFormat="1" ht="12" customHeight="1">
      <c r="A65" s="8"/>
      <c r="B65" s="461"/>
      <c r="C65" s="721"/>
      <c r="D65" s="722"/>
      <c r="E65" s="722"/>
      <c r="F65" s="712">
        <f>'③-1 Component Composition Data'!G65</f>
        <v>0</v>
      </c>
      <c r="G65" s="713"/>
      <c r="H65" s="713"/>
      <c r="I65" s="713"/>
      <c r="J65" s="713"/>
      <c r="K65" s="713"/>
      <c r="L65" s="713"/>
      <c r="M65" s="713"/>
      <c r="N65" s="714"/>
      <c r="O65" s="732"/>
      <c r="P65" s="693"/>
      <c r="Q65" s="690"/>
      <c r="R65" s="693"/>
      <c r="S65" s="693"/>
      <c r="T65" s="693"/>
      <c r="U65" s="693"/>
      <c r="V65" s="693"/>
      <c r="W65" s="693"/>
      <c r="X65" s="693"/>
      <c r="Y65" s="693"/>
      <c r="Z65" s="693"/>
      <c r="AA65" s="693"/>
      <c r="AB65" s="693"/>
      <c r="AC65" s="693"/>
      <c r="AD65" s="8"/>
      <c r="AE65" s="8"/>
      <c r="AF65" s="8"/>
      <c r="AG65" s="8"/>
      <c r="AH65" s="8"/>
      <c r="AI65" s="8"/>
      <c r="AJ65" s="8"/>
    </row>
    <row r="66" spans="1:36" s="39" customFormat="1" ht="12" customHeight="1">
      <c r="A66" s="8"/>
      <c r="B66" s="462"/>
      <c r="C66" s="722"/>
      <c r="D66" s="722"/>
      <c r="E66" s="722"/>
      <c r="F66" s="715"/>
      <c r="G66" s="716"/>
      <c r="H66" s="716"/>
      <c r="I66" s="716"/>
      <c r="J66" s="716"/>
      <c r="K66" s="716"/>
      <c r="L66" s="716"/>
      <c r="M66" s="716"/>
      <c r="N66" s="717"/>
      <c r="O66" s="733"/>
      <c r="P66" s="694"/>
      <c r="Q66" s="691"/>
      <c r="R66" s="694"/>
      <c r="S66" s="694"/>
      <c r="T66" s="694"/>
      <c r="U66" s="694"/>
      <c r="V66" s="694"/>
      <c r="W66" s="694"/>
      <c r="X66" s="694"/>
      <c r="Y66" s="694"/>
      <c r="Z66" s="694"/>
      <c r="AA66" s="694"/>
      <c r="AB66" s="694"/>
      <c r="AC66" s="694"/>
      <c r="AD66" s="8"/>
      <c r="AE66" s="8"/>
      <c r="AF66" s="8"/>
      <c r="AG66" s="8"/>
      <c r="AH66" s="8"/>
      <c r="AI66" s="8"/>
      <c r="AJ66" s="8"/>
    </row>
    <row r="67" spans="1:36" s="39" customFormat="1" ht="12" customHeight="1">
      <c r="A67" s="8"/>
      <c r="B67" s="426">
        <v>14</v>
      </c>
      <c r="C67" s="719">
        <f>'③-1 Component Composition Data'!C67</f>
        <v>0</v>
      </c>
      <c r="D67" s="720"/>
      <c r="E67" s="720"/>
      <c r="F67" s="746">
        <f>'③-1 Component Composition Data'!G67</f>
        <v>0</v>
      </c>
      <c r="G67" s="747"/>
      <c r="H67" s="747"/>
      <c r="I67" s="747"/>
      <c r="J67" s="747"/>
      <c r="K67" s="747"/>
      <c r="L67" s="747"/>
      <c r="M67" s="747"/>
      <c r="N67" s="748"/>
      <c r="O67" s="732"/>
      <c r="P67" s="693"/>
      <c r="Q67" s="689"/>
      <c r="R67" s="693"/>
      <c r="S67" s="693"/>
      <c r="T67" s="693"/>
      <c r="U67" s="693"/>
      <c r="V67" s="693"/>
      <c r="W67" s="693"/>
      <c r="X67" s="693"/>
      <c r="Y67" s="693"/>
      <c r="Z67" s="693"/>
      <c r="AA67" s="693"/>
      <c r="AB67" s="693"/>
      <c r="AC67" s="693"/>
      <c r="AD67" s="8"/>
      <c r="AE67" s="8"/>
      <c r="AF67" s="8"/>
      <c r="AG67" s="8"/>
      <c r="AH67" s="8"/>
      <c r="AI67" s="8"/>
      <c r="AJ67" s="8"/>
    </row>
    <row r="68" spans="1:36" s="39" customFormat="1" ht="12" customHeight="1">
      <c r="A68" s="8"/>
      <c r="B68" s="461"/>
      <c r="C68" s="721"/>
      <c r="D68" s="722"/>
      <c r="E68" s="722"/>
      <c r="F68" s="749"/>
      <c r="G68" s="750"/>
      <c r="H68" s="750"/>
      <c r="I68" s="750"/>
      <c r="J68" s="750"/>
      <c r="K68" s="750"/>
      <c r="L68" s="750"/>
      <c r="M68" s="750"/>
      <c r="N68" s="751"/>
      <c r="O68" s="732"/>
      <c r="P68" s="693"/>
      <c r="Q68" s="690"/>
      <c r="R68" s="693"/>
      <c r="S68" s="693"/>
      <c r="T68" s="693"/>
      <c r="U68" s="693"/>
      <c r="V68" s="693"/>
      <c r="W68" s="693"/>
      <c r="X68" s="693"/>
      <c r="Y68" s="693"/>
      <c r="Z68" s="693"/>
      <c r="AA68" s="693"/>
      <c r="AB68" s="693"/>
      <c r="AC68" s="693"/>
      <c r="AD68" s="8"/>
      <c r="AE68" s="8"/>
      <c r="AF68" s="8"/>
      <c r="AG68" s="8"/>
      <c r="AH68" s="8"/>
      <c r="AI68" s="8"/>
      <c r="AJ68" s="8"/>
    </row>
    <row r="69" spans="1:36" s="39" customFormat="1" ht="12" customHeight="1">
      <c r="A69" s="8"/>
      <c r="B69" s="461"/>
      <c r="C69" s="721"/>
      <c r="D69" s="722"/>
      <c r="E69" s="722"/>
      <c r="F69" s="712">
        <f>'③-1 Component Composition Data'!G69</f>
        <v>0</v>
      </c>
      <c r="G69" s="713"/>
      <c r="H69" s="713"/>
      <c r="I69" s="713"/>
      <c r="J69" s="713"/>
      <c r="K69" s="713"/>
      <c r="L69" s="713"/>
      <c r="M69" s="713"/>
      <c r="N69" s="714"/>
      <c r="O69" s="732"/>
      <c r="P69" s="693"/>
      <c r="Q69" s="690"/>
      <c r="R69" s="693"/>
      <c r="S69" s="693"/>
      <c r="T69" s="693"/>
      <c r="U69" s="693"/>
      <c r="V69" s="693"/>
      <c r="W69" s="693"/>
      <c r="X69" s="693"/>
      <c r="Y69" s="693"/>
      <c r="Z69" s="693"/>
      <c r="AA69" s="693"/>
      <c r="AB69" s="693"/>
      <c r="AC69" s="693"/>
      <c r="AD69" s="8"/>
      <c r="AE69" s="8"/>
      <c r="AF69" s="8"/>
      <c r="AG69" s="8"/>
      <c r="AH69" s="8"/>
      <c r="AI69" s="8"/>
      <c r="AJ69" s="8"/>
    </row>
    <row r="70" spans="1:36" s="39" customFormat="1" ht="12" customHeight="1">
      <c r="A70" s="8"/>
      <c r="B70" s="462"/>
      <c r="C70" s="722"/>
      <c r="D70" s="722"/>
      <c r="E70" s="722"/>
      <c r="F70" s="715"/>
      <c r="G70" s="716"/>
      <c r="H70" s="716"/>
      <c r="I70" s="716"/>
      <c r="J70" s="716"/>
      <c r="K70" s="716"/>
      <c r="L70" s="716"/>
      <c r="M70" s="716"/>
      <c r="N70" s="717"/>
      <c r="O70" s="733"/>
      <c r="P70" s="694"/>
      <c r="Q70" s="691"/>
      <c r="R70" s="694"/>
      <c r="S70" s="694"/>
      <c r="T70" s="694"/>
      <c r="U70" s="694"/>
      <c r="V70" s="694"/>
      <c r="W70" s="694"/>
      <c r="X70" s="694"/>
      <c r="Y70" s="694"/>
      <c r="Z70" s="694"/>
      <c r="AA70" s="694"/>
      <c r="AB70" s="694"/>
      <c r="AC70" s="694"/>
      <c r="AD70" s="8"/>
      <c r="AE70" s="8"/>
      <c r="AF70" s="8"/>
      <c r="AG70" s="8"/>
      <c r="AH70" s="8"/>
      <c r="AI70" s="8"/>
      <c r="AJ70" s="8"/>
    </row>
    <row r="71" spans="1:36" s="39" customFormat="1" ht="12" customHeight="1">
      <c r="A71" s="8"/>
      <c r="B71" s="426">
        <v>15</v>
      </c>
      <c r="C71" s="719">
        <f>'③-1 Component Composition Data'!C71</f>
        <v>0</v>
      </c>
      <c r="D71" s="720"/>
      <c r="E71" s="720"/>
      <c r="F71" s="746">
        <f>'③-1 Component Composition Data'!G71</f>
        <v>0</v>
      </c>
      <c r="G71" s="747"/>
      <c r="H71" s="747"/>
      <c r="I71" s="747"/>
      <c r="J71" s="747"/>
      <c r="K71" s="747"/>
      <c r="L71" s="747"/>
      <c r="M71" s="747"/>
      <c r="N71" s="748"/>
      <c r="O71" s="732"/>
      <c r="P71" s="693"/>
      <c r="Q71" s="689"/>
      <c r="R71" s="693"/>
      <c r="S71" s="693"/>
      <c r="T71" s="693"/>
      <c r="U71" s="693"/>
      <c r="V71" s="693"/>
      <c r="W71" s="693"/>
      <c r="X71" s="693"/>
      <c r="Y71" s="693"/>
      <c r="Z71" s="693"/>
      <c r="AA71" s="693"/>
      <c r="AB71" s="693"/>
      <c r="AC71" s="693"/>
      <c r="AD71" s="8"/>
      <c r="AE71" s="8"/>
      <c r="AF71" s="8"/>
      <c r="AG71" s="8"/>
      <c r="AH71" s="8"/>
      <c r="AI71" s="8"/>
      <c r="AJ71" s="8"/>
    </row>
    <row r="72" spans="1:36" s="39" customFormat="1" ht="12" customHeight="1">
      <c r="A72" s="8"/>
      <c r="B72" s="461"/>
      <c r="C72" s="721"/>
      <c r="D72" s="722"/>
      <c r="E72" s="722"/>
      <c r="F72" s="749"/>
      <c r="G72" s="750"/>
      <c r="H72" s="750"/>
      <c r="I72" s="750"/>
      <c r="J72" s="750"/>
      <c r="K72" s="750"/>
      <c r="L72" s="750"/>
      <c r="M72" s="750"/>
      <c r="N72" s="751"/>
      <c r="O72" s="732"/>
      <c r="P72" s="693"/>
      <c r="Q72" s="690"/>
      <c r="R72" s="693"/>
      <c r="S72" s="693"/>
      <c r="T72" s="693"/>
      <c r="U72" s="693"/>
      <c r="V72" s="693"/>
      <c r="W72" s="693"/>
      <c r="X72" s="693"/>
      <c r="Y72" s="693"/>
      <c r="Z72" s="693"/>
      <c r="AA72" s="693"/>
      <c r="AB72" s="693"/>
      <c r="AC72" s="693"/>
      <c r="AD72" s="8"/>
      <c r="AE72" s="8"/>
      <c r="AF72" s="8"/>
      <c r="AG72" s="8"/>
      <c r="AH72" s="8"/>
      <c r="AI72" s="8"/>
      <c r="AJ72" s="8"/>
    </row>
    <row r="73" spans="1:36" s="39" customFormat="1" ht="12" customHeight="1">
      <c r="A73" s="8"/>
      <c r="B73" s="461"/>
      <c r="C73" s="721"/>
      <c r="D73" s="722"/>
      <c r="E73" s="722"/>
      <c r="F73" s="712">
        <f>'③-1 Component Composition Data'!G73</f>
        <v>0</v>
      </c>
      <c r="G73" s="713"/>
      <c r="H73" s="713"/>
      <c r="I73" s="713"/>
      <c r="J73" s="713"/>
      <c r="K73" s="713"/>
      <c r="L73" s="713"/>
      <c r="M73" s="713"/>
      <c r="N73" s="714"/>
      <c r="O73" s="732"/>
      <c r="P73" s="693"/>
      <c r="Q73" s="690"/>
      <c r="R73" s="693"/>
      <c r="S73" s="693"/>
      <c r="T73" s="693"/>
      <c r="U73" s="693"/>
      <c r="V73" s="693"/>
      <c r="W73" s="693"/>
      <c r="X73" s="693"/>
      <c r="Y73" s="693"/>
      <c r="Z73" s="693"/>
      <c r="AA73" s="693"/>
      <c r="AB73" s="693"/>
      <c r="AC73" s="693"/>
      <c r="AD73" s="8"/>
      <c r="AE73" s="8"/>
      <c r="AF73" s="8"/>
      <c r="AG73" s="8"/>
      <c r="AH73" s="8"/>
      <c r="AI73" s="8"/>
      <c r="AJ73" s="8"/>
    </row>
    <row r="74" spans="1:36" s="39" customFormat="1" ht="12" customHeight="1" thickBot="1">
      <c r="A74" s="8"/>
      <c r="B74" s="752"/>
      <c r="C74" s="753"/>
      <c r="D74" s="753"/>
      <c r="E74" s="753"/>
      <c r="F74" s="757"/>
      <c r="G74" s="758"/>
      <c r="H74" s="758"/>
      <c r="I74" s="758"/>
      <c r="J74" s="758"/>
      <c r="K74" s="758"/>
      <c r="L74" s="758"/>
      <c r="M74" s="758"/>
      <c r="N74" s="759"/>
      <c r="O74" s="754"/>
      <c r="P74" s="755"/>
      <c r="Q74" s="756"/>
      <c r="R74" s="755"/>
      <c r="S74" s="755"/>
      <c r="T74" s="755"/>
      <c r="U74" s="755"/>
      <c r="V74" s="755"/>
      <c r="W74" s="755"/>
      <c r="X74" s="755"/>
      <c r="Y74" s="755"/>
      <c r="Z74" s="755"/>
      <c r="AA74" s="755"/>
      <c r="AB74" s="755"/>
      <c r="AC74" s="755"/>
      <c r="AD74" s="8"/>
      <c r="AE74" s="8"/>
      <c r="AF74" s="8"/>
      <c r="AG74" s="8"/>
      <c r="AH74" s="8"/>
      <c r="AI74" s="8"/>
      <c r="AJ74" s="8"/>
    </row>
    <row r="75" spans="1:36" ht="19.5" thickBot="1">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row>
    <row r="76" spans="1:36">
      <c r="A76" s="8"/>
      <c r="B76" s="606" t="s">
        <v>184</v>
      </c>
      <c r="C76" s="607"/>
      <c r="D76" s="607"/>
      <c r="E76" s="607"/>
      <c r="F76" s="607"/>
      <c r="G76" s="607"/>
      <c r="H76" s="607"/>
      <c r="I76" s="607"/>
      <c r="J76" s="607"/>
      <c r="K76" s="607"/>
      <c r="L76" s="607"/>
      <c r="M76" s="607"/>
      <c r="N76" s="607"/>
      <c r="O76" s="608"/>
      <c r="P76" s="608"/>
      <c r="Q76" s="608"/>
      <c r="R76" s="608"/>
      <c r="S76" s="608"/>
      <c r="T76" s="608"/>
      <c r="U76" s="608"/>
      <c r="V76" s="608"/>
      <c r="W76" s="608"/>
      <c r="X76" s="608"/>
      <c r="Y76" s="608"/>
      <c r="Z76" s="608"/>
      <c r="AA76" s="608"/>
      <c r="AB76" s="608"/>
      <c r="AC76" s="745"/>
      <c r="AD76" s="8"/>
      <c r="AE76" s="8"/>
      <c r="AF76" s="8"/>
      <c r="AG76" s="8"/>
      <c r="AH76" s="8"/>
      <c r="AI76" s="8"/>
      <c r="AJ76" s="8"/>
    </row>
    <row r="77" spans="1:36">
      <c r="A77" s="8"/>
      <c r="B77" s="734"/>
      <c r="C77" s="735"/>
      <c r="D77" s="735"/>
      <c r="E77" s="735"/>
      <c r="F77" s="735"/>
      <c r="G77" s="735"/>
      <c r="H77" s="735"/>
      <c r="I77" s="735"/>
      <c r="J77" s="735"/>
      <c r="K77" s="735"/>
      <c r="L77" s="735"/>
      <c r="M77" s="735"/>
      <c r="N77" s="735"/>
      <c r="O77" s="736"/>
      <c r="P77" s="736"/>
      <c r="Q77" s="736"/>
      <c r="R77" s="736"/>
      <c r="S77" s="736"/>
      <c r="T77" s="736"/>
      <c r="U77" s="736"/>
      <c r="V77" s="736"/>
      <c r="W77" s="736"/>
      <c r="X77" s="736"/>
      <c r="Y77" s="736"/>
      <c r="Z77" s="736"/>
      <c r="AA77" s="736"/>
      <c r="AB77" s="736"/>
      <c r="AC77" s="737"/>
      <c r="AD77" s="8"/>
      <c r="AE77" s="8"/>
      <c r="AF77" s="8"/>
      <c r="AG77" s="8"/>
      <c r="AH77" s="8"/>
      <c r="AI77" s="8"/>
      <c r="AJ77" s="8"/>
    </row>
    <row r="78" spans="1:36">
      <c r="A78" s="8"/>
      <c r="B78" s="738"/>
      <c r="C78" s="739"/>
      <c r="D78" s="739"/>
      <c r="E78" s="739"/>
      <c r="F78" s="739"/>
      <c r="G78" s="739"/>
      <c r="H78" s="739"/>
      <c r="I78" s="739"/>
      <c r="J78" s="739"/>
      <c r="K78" s="739"/>
      <c r="L78" s="739"/>
      <c r="M78" s="739"/>
      <c r="N78" s="739"/>
      <c r="O78" s="456"/>
      <c r="P78" s="456"/>
      <c r="Q78" s="456"/>
      <c r="R78" s="456"/>
      <c r="S78" s="456"/>
      <c r="T78" s="456"/>
      <c r="U78" s="456"/>
      <c r="V78" s="456"/>
      <c r="W78" s="456"/>
      <c r="X78" s="456"/>
      <c r="Y78" s="456"/>
      <c r="Z78" s="456"/>
      <c r="AA78" s="456"/>
      <c r="AB78" s="456"/>
      <c r="AC78" s="740"/>
      <c r="AD78" s="8"/>
      <c r="AE78" s="8"/>
      <c r="AF78" s="8"/>
      <c r="AG78" s="8"/>
      <c r="AH78" s="8"/>
      <c r="AI78" s="8"/>
      <c r="AJ78" s="8"/>
    </row>
    <row r="79" spans="1:36">
      <c r="A79" s="8"/>
      <c r="B79" s="738"/>
      <c r="C79" s="739"/>
      <c r="D79" s="739"/>
      <c r="E79" s="739"/>
      <c r="F79" s="739"/>
      <c r="G79" s="739"/>
      <c r="H79" s="739"/>
      <c r="I79" s="739"/>
      <c r="J79" s="739"/>
      <c r="K79" s="739"/>
      <c r="L79" s="739"/>
      <c r="M79" s="739"/>
      <c r="N79" s="739"/>
      <c r="O79" s="456"/>
      <c r="P79" s="456"/>
      <c r="Q79" s="456"/>
      <c r="R79" s="456"/>
      <c r="S79" s="456"/>
      <c r="T79" s="456"/>
      <c r="U79" s="456"/>
      <c r="V79" s="456"/>
      <c r="W79" s="456"/>
      <c r="X79" s="456"/>
      <c r="Y79" s="456"/>
      <c r="Z79" s="456"/>
      <c r="AA79" s="456"/>
      <c r="AB79" s="456"/>
      <c r="AC79" s="740"/>
      <c r="AD79" s="8"/>
      <c r="AE79" s="8"/>
      <c r="AF79" s="8"/>
      <c r="AG79" s="8"/>
      <c r="AH79" s="8"/>
      <c r="AI79" s="8"/>
      <c r="AJ79" s="8"/>
    </row>
    <row r="80" spans="1:36">
      <c r="A80" s="8"/>
      <c r="B80" s="738"/>
      <c r="C80" s="739"/>
      <c r="D80" s="739"/>
      <c r="E80" s="739"/>
      <c r="F80" s="739"/>
      <c r="G80" s="739"/>
      <c r="H80" s="739"/>
      <c r="I80" s="739"/>
      <c r="J80" s="739"/>
      <c r="K80" s="739"/>
      <c r="L80" s="739"/>
      <c r="M80" s="739"/>
      <c r="N80" s="739"/>
      <c r="O80" s="456"/>
      <c r="P80" s="456"/>
      <c r="Q80" s="456"/>
      <c r="R80" s="456"/>
      <c r="S80" s="456"/>
      <c r="T80" s="456"/>
      <c r="U80" s="456"/>
      <c r="V80" s="456"/>
      <c r="W80" s="456"/>
      <c r="X80" s="456"/>
      <c r="Y80" s="456"/>
      <c r="Z80" s="456"/>
      <c r="AA80" s="456"/>
      <c r="AB80" s="456"/>
      <c r="AC80" s="740"/>
      <c r="AD80" s="8"/>
      <c r="AE80" s="8"/>
      <c r="AF80" s="8"/>
      <c r="AG80" s="8"/>
      <c r="AH80" s="8"/>
      <c r="AI80" s="8"/>
      <c r="AJ80" s="8"/>
    </row>
    <row r="81" spans="1:51" ht="19.5" thickBot="1">
      <c r="A81" s="8"/>
      <c r="B81" s="741"/>
      <c r="C81" s="742"/>
      <c r="D81" s="742"/>
      <c r="E81" s="742"/>
      <c r="F81" s="742"/>
      <c r="G81" s="742"/>
      <c r="H81" s="742"/>
      <c r="I81" s="742"/>
      <c r="J81" s="742"/>
      <c r="K81" s="742"/>
      <c r="L81" s="742"/>
      <c r="M81" s="742"/>
      <c r="N81" s="742"/>
      <c r="O81" s="743"/>
      <c r="P81" s="743"/>
      <c r="Q81" s="743"/>
      <c r="R81" s="743"/>
      <c r="S81" s="743"/>
      <c r="T81" s="743"/>
      <c r="U81" s="743"/>
      <c r="V81" s="743"/>
      <c r="W81" s="743"/>
      <c r="X81" s="743"/>
      <c r="Y81" s="743"/>
      <c r="Z81" s="743"/>
      <c r="AA81" s="743"/>
      <c r="AB81" s="743"/>
      <c r="AC81" s="744"/>
      <c r="AD81" s="8"/>
      <c r="AE81" s="8"/>
      <c r="AF81" s="8"/>
      <c r="AG81" s="8"/>
      <c r="AH81" s="8"/>
      <c r="AI81" s="8"/>
      <c r="AJ81" s="8"/>
    </row>
    <row r="82" spans="1:51">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row>
    <row r="83" spans="1:51">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row>
    <row r="84" spans="1:51">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row>
    <row r="85" spans="1:51">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row>
    <row r="86" spans="1:51">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row>
    <row r="87" spans="1:51">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row>
    <row r="88" spans="1:51">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row>
    <row r="89" spans="1:51">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row>
    <row r="90" spans="1:51">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row>
    <row r="91" spans="1:51">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row>
    <row r="92" spans="1:51">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row>
    <row r="93" spans="1:51">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row>
    <row r="94" spans="1:51">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row>
    <row r="95" spans="1:51">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row>
    <row r="96" spans="1:51">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row>
    <row r="97" spans="1:51">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row>
    <row r="98" spans="1:51">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row>
    <row r="99" spans="1:51">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row>
    <row r="100" spans="1:5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row>
    <row r="101" spans="1:5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row>
    <row r="102" spans="1:5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row>
    <row r="103" spans="1:5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row>
    <row r="104" spans="1:5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row>
    <row r="105" spans="1:5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row>
    <row r="106" spans="1:5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row>
    <row r="107" spans="1:5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row>
    <row r="108" spans="1:5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row>
    <row r="109" spans="1:5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row>
    <row r="110" spans="1:5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row>
    <row r="111" spans="1:5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row>
    <row r="112" spans="1:5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row>
    <row r="113" spans="1:5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row>
    <row r="114" spans="1:5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row>
    <row r="115" spans="1:5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row>
    <row r="116" spans="1:5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row>
    <row r="117" spans="1:5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row>
    <row r="118" spans="1:5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row>
    <row r="119" spans="1:5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row>
    <row r="120" spans="1:5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row>
    <row r="121" spans="1:5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row>
    <row r="122" spans="1:5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row>
    <row r="123" spans="1:5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row>
    <row r="124" spans="1:5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row>
    <row r="125" spans="1:5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row>
    <row r="126" spans="1:5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row>
    <row r="127" spans="1:5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row>
    <row r="128" spans="1:5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row>
    <row r="129" spans="1:5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row>
    <row r="130" spans="1:5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row>
    <row r="131" spans="1:5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row>
    <row r="132" spans="1:5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row>
    <row r="133" spans="1:5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row>
    <row r="134" spans="1:5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row>
    <row r="135" spans="1:5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row>
    <row r="136" spans="1:5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row>
    <row r="137" spans="1:5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row>
    <row r="138" spans="1:5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row>
    <row r="139" spans="1:5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row>
    <row r="140" spans="1:5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row>
    <row r="141" spans="1:5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row>
    <row r="142" spans="1:5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row>
    <row r="143" spans="1:5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row>
    <row r="144" spans="1:5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row>
    <row r="145" spans="1:5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row>
    <row r="146" spans="1:5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row>
    <row r="147" spans="1:5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row>
    <row r="148" spans="1:5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row>
    <row r="149" spans="1:5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row>
    <row r="150" spans="1:5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row>
    <row r="151" spans="1:5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row>
    <row r="152" spans="1:5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row>
    <row r="153" spans="1:5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row>
    <row r="154" spans="1:5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row>
    <row r="155" spans="1:5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row>
    <row r="156" spans="1:5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row>
    <row r="157" spans="1:5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row>
    <row r="158" spans="1:5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row>
    <row r="159" spans="1:5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row>
    <row r="160" spans="1:5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row>
    <row r="161" spans="1:5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row>
    <row r="162" spans="1:5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row>
    <row r="163" spans="1:5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row>
    <row r="164" spans="1:5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row>
    <row r="165" spans="1:5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row>
    <row r="166" spans="1:5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row>
    <row r="167" spans="1:5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row>
    <row r="168" spans="1:5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row>
    <row r="169" spans="1:5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row>
    <row r="170" spans="1:51">
      <c r="AG170" s="8"/>
      <c r="AH170" s="8"/>
      <c r="AI170" s="8"/>
      <c r="AJ170" s="8"/>
      <c r="AK170" s="8"/>
      <c r="AL170" s="8"/>
      <c r="AM170" s="8"/>
      <c r="AN170" s="8"/>
      <c r="AO170" s="8"/>
      <c r="AP170" s="8"/>
      <c r="AQ170" s="8"/>
      <c r="AR170" s="8"/>
      <c r="AS170" s="8"/>
      <c r="AT170" s="8"/>
      <c r="AU170" s="8"/>
      <c r="AV170" s="8"/>
      <c r="AW170" s="8"/>
      <c r="AX170" s="8"/>
      <c r="AY170" s="8"/>
    </row>
    <row r="171" spans="1:51">
      <c r="AG171" s="8"/>
      <c r="AH171" s="8"/>
      <c r="AI171" s="8"/>
      <c r="AJ171" s="8"/>
      <c r="AK171" s="8"/>
      <c r="AL171" s="8"/>
      <c r="AM171" s="8"/>
      <c r="AN171" s="8"/>
      <c r="AO171" s="8"/>
      <c r="AP171" s="8"/>
      <c r="AQ171" s="8"/>
      <c r="AR171" s="8"/>
      <c r="AS171" s="8"/>
      <c r="AT171" s="8"/>
      <c r="AU171" s="8"/>
      <c r="AV171" s="8"/>
      <c r="AW171" s="8"/>
      <c r="AX171" s="8"/>
      <c r="AY171" s="8"/>
    </row>
    <row r="172" spans="1:51">
      <c r="AG172" s="8"/>
      <c r="AH172" s="8"/>
      <c r="AI172" s="8"/>
      <c r="AJ172" s="8"/>
      <c r="AK172" s="8"/>
      <c r="AL172" s="8"/>
      <c r="AM172" s="8"/>
      <c r="AN172" s="8"/>
      <c r="AO172" s="8"/>
      <c r="AP172" s="8"/>
      <c r="AQ172" s="8"/>
      <c r="AR172" s="8"/>
      <c r="AS172" s="8"/>
      <c r="AT172" s="8"/>
      <c r="AU172" s="8"/>
      <c r="AV172" s="8"/>
      <c r="AW172" s="8"/>
      <c r="AX172" s="8"/>
      <c r="AY172" s="8"/>
    </row>
    <row r="173" spans="1:51">
      <c r="AG173" s="8"/>
      <c r="AH173" s="8"/>
      <c r="AI173" s="8"/>
      <c r="AJ173" s="8"/>
      <c r="AK173" s="8"/>
      <c r="AL173" s="8"/>
      <c r="AM173" s="8"/>
      <c r="AN173" s="8"/>
      <c r="AO173" s="8"/>
      <c r="AP173" s="8"/>
      <c r="AQ173" s="8"/>
      <c r="AR173" s="8"/>
      <c r="AS173" s="8"/>
      <c r="AT173" s="8"/>
      <c r="AU173" s="8"/>
      <c r="AV173" s="8"/>
      <c r="AW173" s="8"/>
      <c r="AX173" s="8"/>
      <c r="AY173" s="8"/>
    </row>
    <row r="174" spans="1:51">
      <c r="AG174" s="8"/>
      <c r="AH174" s="8"/>
      <c r="AI174" s="8"/>
      <c r="AJ174" s="8"/>
      <c r="AK174" s="8"/>
      <c r="AL174" s="8"/>
      <c r="AM174" s="8"/>
      <c r="AN174" s="8"/>
      <c r="AO174" s="8"/>
      <c r="AP174" s="8"/>
      <c r="AQ174" s="8"/>
      <c r="AR174" s="8"/>
      <c r="AS174" s="8"/>
      <c r="AT174" s="8"/>
      <c r="AU174" s="8"/>
      <c r="AV174" s="8"/>
      <c r="AW174" s="8"/>
      <c r="AX174" s="8"/>
      <c r="AY174" s="8"/>
    </row>
    <row r="175" spans="1:51">
      <c r="AG175" s="8"/>
      <c r="AH175" s="8"/>
      <c r="AI175" s="8"/>
      <c r="AJ175" s="8"/>
      <c r="AK175" s="8"/>
      <c r="AL175" s="8"/>
      <c r="AM175" s="8"/>
      <c r="AN175" s="8"/>
      <c r="AO175" s="8"/>
      <c r="AP175" s="8"/>
      <c r="AQ175" s="8"/>
      <c r="AR175" s="8"/>
      <c r="AS175" s="8"/>
      <c r="AT175" s="8"/>
      <c r="AU175" s="8"/>
      <c r="AV175" s="8"/>
      <c r="AW175" s="8"/>
      <c r="AX175" s="8"/>
      <c r="AY175" s="8"/>
    </row>
    <row r="176" spans="1:51">
      <c r="AG176" s="8"/>
      <c r="AH176" s="8"/>
      <c r="AI176" s="8"/>
      <c r="AJ176" s="8"/>
      <c r="AK176" s="8"/>
      <c r="AL176" s="8"/>
      <c r="AM176" s="8"/>
      <c r="AN176" s="8"/>
      <c r="AO176" s="8"/>
      <c r="AP176" s="8"/>
      <c r="AQ176" s="8"/>
      <c r="AR176" s="8"/>
      <c r="AS176" s="8"/>
      <c r="AT176" s="8"/>
      <c r="AU176" s="8"/>
      <c r="AV176" s="8"/>
      <c r="AW176" s="8"/>
      <c r="AX176" s="8"/>
      <c r="AY176" s="8"/>
    </row>
    <row r="177" spans="33:51">
      <c r="AG177" s="8"/>
      <c r="AH177" s="8"/>
      <c r="AI177" s="8"/>
      <c r="AJ177" s="8"/>
      <c r="AK177" s="8"/>
      <c r="AL177" s="8"/>
      <c r="AM177" s="8"/>
      <c r="AN177" s="8"/>
      <c r="AO177" s="8"/>
      <c r="AP177" s="8"/>
      <c r="AQ177" s="8"/>
      <c r="AR177" s="8"/>
      <c r="AS177" s="8"/>
      <c r="AT177" s="8"/>
      <c r="AU177" s="8"/>
      <c r="AV177" s="8"/>
      <c r="AW177" s="8"/>
      <c r="AX177" s="8"/>
      <c r="AY177" s="8"/>
    </row>
    <row r="178" spans="33:51">
      <c r="AG178" s="8"/>
      <c r="AH178" s="8"/>
      <c r="AI178" s="8"/>
      <c r="AJ178" s="8"/>
      <c r="AK178" s="8"/>
      <c r="AL178" s="8"/>
      <c r="AM178" s="8"/>
      <c r="AN178" s="8"/>
      <c r="AO178" s="8"/>
      <c r="AP178" s="8"/>
      <c r="AQ178" s="8"/>
      <c r="AR178" s="8"/>
      <c r="AS178" s="8"/>
      <c r="AT178" s="8"/>
      <c r="AU178" s="8"/>
      <c r="AV178" s="8"/>
      <c r="AW178" s="8"/>
      <c r="AX178" s="8"/>
      <c r="AY178" s="8"/>
    </row>
    <row r="179" spans="33:51">
      <c r="AG179" s="8"/>
      <c r="AH179" s="8"/>
      <c r="AI179" s="8"/>
      <c r="AJ179" s="8"/>
      <c r="AK179" s="8"/>
      <c r="AL179" s="8"/>
      <c r="AM179" s="8"/>
      <c r="AN179" s="8"/>
      <c r="AO179" s="8"/>
      <c r="AP179" s="8"/>
      <c r="AQ179" s="8"/>
      <c r="AR179" s="8"/>
      <c r="AS179" s="8"/>
      <c r="AT179" s="8"/>
      <c r="AU179" s="8"/>
      <c r="AV179" s="8"/>
      <c r="AW179" s="8"/>
      <c r="AX179" s="8"/>
      <c r="AY179" s="8"/>
    </row>
    <row r="180" spans="33:51">
      <c r="AG180" s="8"/>
      <c r="AH180" s="8"/>
      <c r="AI180" s="8"/>
      <c r="AJ180" s="8"/>
      <c r="AK180" s="8"/>
      <c r="AL180" s="8"/>
      <c r="AM180" s="8"/>
      <c r="AN180" s="8"/>
      <c r="AO180" s="8"/>
      <c r="AP180" s="8"/>
      <c r="AQ180" s="8"/>
      <c r="AR180" s="8"/>
      <c r="AS180" s="8"/>
      <c r="AT180" s="8"/>
      <c r="AU180" s="8"/>
      <c r="AV180" s="8"/>
      <c r="AW180" s="8"/>
      <c r="AX180" s="8"/>
      <c r="AY180" s="8"/>
    </row>
    <row r="181" spans="33:51">
      <c r="AG181" s="8"/>
      <c r="AH181" s="8"/>
      <c r="AI181" s="8"/>
      <c r="AJ181" s="8"/>
      <c r="AK181" s="8"/>
      <c r="AL181" s="8"/>
      <c r="AM181" s="8"/>
      <c r="AN181" s="8"/>
      <c r="AO181" s="8"/>
      <c r="AP181" s="8"/>
      <c r="AQ181" s="8"/>
      <c r="AR181" s="8"/>
      <c r="AS181" s="8"/>
      <c r="AT181" s="8"/>
      <c r="AU181" s="8"/>
      <c r="AV181" s="8"/>
      <c r="AW181" s="8"/>
      <c r="AX181" s="8"/>
      <c r="AY181" s="8"/>
    </row>
    <row r="182" spans="33:51">
      <c r="AG182" s="8"/>
      <c r="AH182" s="8"/>
      <c r="AI182" s="8"/>
      <c r="AJ182" s="8"/>
      <c r="AK182" s="8"/>
      <c r="AL182" s="8"/>
      <c r="AM182" s="8"/>
      <c r="AN182" s="8"/>
      <c r="AO182" s="8"/>
      <c r="AP182" s="8"/>
      <c r="AQ182" s="8"/>
      <c r="AR182" s="8"/>
      <c r="AS182" s="8"/>
      <c r="AT182" s="8"/>
      <c r="AU182" s="8"/>
      <c r="AV182" s="8"/>
      <c r="AW182" s="8"/>
      <c r="AX182" s="8"/>
      <c r="AY182" s="8"/>
    </row>
    <row r="183" spans="33:51">
      <c r="AG183" s="8"/>
      <c r="AH183" s="8"/>
      <c r="AI183" s="8"/>
      <c r="AJ183" s="8"/>
      <c r="AK183" s="8"/>
      <c r="AL183" s="8"/>
      <c r="AM183" s="8"/>
      <c r="AN183" s="8"/>
      <c r="AO183" s="8"/>
      <c r="AP183" s="8"/>
      <c r="AQ183" s="8"/>
      <c r="AR183" s="8"/>
      <c r="AS183" s="8"/>
      <c r="AT183" s="8"/>
      <c r="AU183" s="8"/>
      <c r="AV183" s="8"/>
      <c r="AW183" s="8"/>
      <c r="AX183" s="8"/>
      <c r="AY183" s="8"/>
    </row>
    <row r="184" spans="33:51">
      <c r="AG184" s="8"/>
      <c r="AH184" s="8"/>
      <c r="AI184" s="8"/>
      <c r="AJ184" s="8"/>
      <c r="AK184" s="8"/>
      <c r="AL184" s="8"/>
      <c r="AM184" s="8"/>
      <c r="AN184" s="8"/>
      <c r="AO184" s="8"/>
      <c r="AP184" s="8"/>
      <c r="AQ184" s="8"/>
      <c r="AR184" s="8"/>
      <c r="AS184" s="8"/>
      <c r="AT184" s="8"/>
      <c r="AU184" s="8"/>
      <c r="AV184" s="8"/>
      <c r="AW184" s="8"/>
      <c r="AX184" s="8"/>
      <c r="AY184" s="8"/>
    </row>
    <row r="185" spans="33:51">
      <c r="AG185" s="8"/>
      <c r="AH185" s="8"/>
      <c r="AI185" s="8"/>
      <c r="AJ185" s="8"/>
      <c r="AK185" s="8"/>
      <c r="AL185" s="8"/>
      <c r="AM185" s="8"/>
      <c r="AN185" s="8"/>
      <c r="AO185" s="8"/>
      <c r="AP185" s="8"/>
      <c r="AQ185" s="8"/>
      <c r="AR185" s="8"/>
      <c r="AS185" s="8"/>
      <c r="AT185" s="8"/>
      <c r="AU185" s="8"/>
      <c r="AV185" s="8"/>
      <c r="AW185" s="8"/>
      <c r="AX185" s="8"/>
      <c r="AY185" s="8"/>
    </row>
    <row r="186" spans="33:51">
      <c r="AG186" s="8"/>
      <c r="AH186" s="8"/>
      <c r="AI186" s="8"/>
      <c r="AJ186" s="8"/>
      <c r="AK186" s="8"/>
      <c r="AL186" s="8"/>
      <c r="AM186" s="8"/>
      <c r="AN186" s="8"/>
      <c r="AO186" s="8"/>
      <c r="AP186" s="8"/>
      <c r="AQ186" s="8"/>
      <c r="AR186" s="8"/>
      <c r="AS186" s="8"/>
      <c r="AT186" s="8"/>
      <c r="AU186" s="8"/>
      <c r="AV186" s="8"/>
      <c r="AW186" s="8"/>
      <c r="AX186" s="8"/>
      <c r="AY186" s="8"/>
    </row>
    <row r="187" spans="33:51">
      <c r="AG187" s="8"/>
      <c r="AH187" s="8"/>
      <c r="AI187" s="8"/>
      <c r="AJ187" s="8"/>
      <c r="AK187" s="8"/>
      <c r="AL187" s="8"/>
      <c r="AM187" s="8"/>
      <c r="AN187" s="8"/>
      <c r="AO187" s="8"/>
      <c r="AP187" s="8"/>
      <c r="AQ187" s="8"/>
      <c r="AR187" s="8"/>
      <c r="AS187" s="8"/>
      <c r="AT187" s="8"/>
      <c r="AU187" s="8"/>
      <c r="AV187" s="8"/>
      <c r="AW187" s="8"/>
      <c r="AX187" s="8"/>
      <c r="AY187" s="8"/>
    </row>
    <row r="188" spans="33:51">
      <c r="AG188" s="8"/>
      <c r="AH188" s="8"/>
      <c r="AI188" s="8"/>
      <c r="AJ188" s="8"/>
      <c r="AK188" s="8"/>
      <c r="AL188" s="8"/>
      <c r="AM188" s="8"/>
      <c r="AN188" s="8"/>
      <c r="AO188" s="8"/>
      <c r="AP188" s="8"/>
      <c r="AQ188" s="8"/>
      <c r="AR188" s="8"/>
      <c r="AS188" s="8"/>
      <c r="AT188" s="8"/>
      <c r="AU188" s="8"/>
      <c r="AV188" s="8"/>
      <c r="AW188" s="8"/>
      <c r="AX188" s="8"/>
      <c r="AY188" s="8"/>
    </row>
    <row r="189" spans="33:51">
      <c r="AG189" s="8"/>
      <c r="AH189" s="8"/>
      <c r="AI189" s="8"/>
      <c r="AJ189" s="8"/>
      <c r="AK189" s="8"/>
      <c r="AL189" s="8"/>
      <c r="AM189" s="8"/>
      <c r="AN189" s="8"/>
      <c r="AO189" s="8"/>
      <c r="AP189" s="8"/>
      <c r="AQ189" s="8"/>
      <c r="AR189" s="8"/>
      <c r="AS189" s="8"/>
      <c r="AT189" s="8"/>
      <c r="AU189" s="8"/>
      <c r="AV189" s="8"/>
      <c r="AW189" s="8"/>
      <c r="AX189" s="8"/>
      <c r="AY189" s="8"/>
    </row>
    <row r="190" spans="33:51">
      <c r="AG190" s="8"/>
      <c r="AH190" s="8"/>
      <c r="AI190" s="8"/>
      <c r="AJ190" s="8"/>
      <c r="AK190" s="8"/>
      <c r="AL190" s="8"/>
      <c r="AM190" s="8"/>
      <c r="AN190" s="8"/>
      <c r="AO190" s="8"/>
      <c r="AP190" s="8"/>
      <c r="AQ190" s="8"/>
      <c r="AR190" s="8"/>
      <c r="AS190" s="8"/>
      <c r="AT190" s="8"/>
      <c r="AU190" s="8"/>
      <c r="AV190" s="8"/>
      <c r="AW190" s="8"/>
      <c r="AX190" s="8"/>
      <c r="AY190" s="8"/>
    </row>
    <row r="191" spans="33:51">
      <c r="AG191" s="8"/>
      <c r="AH191" s="8"/>
      <c r="AI191" s="8"/>
      <c r="AJ191" s="8"/>
      <c r="AK191" s="8"/>
      <c r="AL191" s="8"/>
      <c r="AM191" s="8"/>
      <c r="AN191" s="8"/>
      <c r="AO191" s="8"/>
      <c r="AP191" s="8"/>
      <c r="AQ191" s="8"/>
      <c r="AR191" s="8"/>
      <c r="AS191" s="8"/>
      <c r="AT191" s="8"/>
      <c r="AU191" s="8"/>
      <c r="AV191" s="8"/>
      <c r="AW191" s="8"/>
      <c r="AX191" s="8"/>
      <c r="AY191" s="8"/>
    </row>
    <row r="192" spans="33:51">
      <c r="AG192" s="8"/>
      <c r="AH192" s="8"/>
      <c r="AI192" s="8"/>
      <c r="AJ192" s="8"/>
      <c r="AK192" s="8"/>
      <c r="AL192" s="8"/>
      <c r="AM192" s="8"/>
      <c r="AN192" s="8"/>
      <c r="AO192" s="8"/>
      <c r="AP192" s="8"/>
      <c r="AQ192" s="8"/>
      <c r="AR192" s="8"/>
      <c r="AS192" s="8"/>
      <c r="AT192" s="8"/>
      <c r="AU192" s="8"/>
      <c r="AV192" s="8"/>
      <c r="AW192" s="8"/>
      <c r="AX192" s="8"/>
      <c r="AY192" s="8"/>
    </row>
    <row r="193" spans="33:51">
      <c r="AG193" s="8"/>
      <c r="AH193" s="8"/>
      <c r="AI193" s="8"/>
      <c r="AJ193" s="8"/>
      <c r="AK193" s="8"/>
      <c r="AL193" s="8"/>
      <c r="AM193" s="8"/>
      <c r="AN193" s="8"/>
      <c r="AO193" s="8"/>
      <c r="AP193" s="8"/>
      <c r="AQ193" s="8"/>
      <c r="AR193" s="8"/>
      <c r="AS193" s="8"/>
      <c r="AT193" s="8"/>
      <c r="AU193" s="8"/>
      <c r="AV193" s="8"/>
      <c r="AW193" s="8"/>
      <c r="AX193" s="8"/>
      <c r="AY193" s="8"/>
    </row>
    <row r="194" spans="33:51">
      <c r="AG194" s="8"/>
      <c r="AH194" s="8"/>
      <c r="AI194" s="8"/>
      <c r="AJ194" s="8"/>
      <c r="AK194" s="8"/>
      <c r="AL194" s="8"/>
      <c r="AM194" s="8"/>
      <c r="AN194" s="8"/>
      <c r="AO194" s="8"/>
      <c r="AP194" s="8"/>
      <c r="AQ194" s="8"/>
      <c r="AR194" s="8"/>
      <c r="AS194" s="8"/>
      <c r="AT194" s="8"/>
      <c r="AU194" s="8"/>
      <c r="AV194" s="8"/>
      <c r="AW194" s="8"/>
      <c r="AX194" s="8"/>
      <c r="AY194" s="8"/>
    </row>
    <row r="195" spans="33:51">
      <c r="AG195" s="8"/>
      <c r="AH195" s="8"/>
      <c r="AI195" s="8"/>
      <c r="AJ195" s="8"/>
      <c r="AK195" s="8"/>
      <c r="AL195" s="8"/>
      <c r="AM195" s="8"/>
      <c r="AN195" s="8"/>
      <c r="AO195" s="8"/>
      <c r="AP195" s="8"/>
      <c r="AQ195" s="8"/>
      <c r="AR195" s="8"/>
      <c r="AS195" s="8"/>
      <c r="AT195" s="8"/>
      <c r="AU195" s="8"/>
      <c r="AV195" s="8"/>
      <c r="AW195" s="8"/>
      <c r="AX195" s="8"/>
      <c r="AY195" s="8"/>
    </row>
    <row r="196" spans="33:51">
      <c r="AG196" s="8"/>
      <c r="AH196" s="8"/>
      <c r="AI196" s="8"/>
      <c r="AJ196" s="8"/>
      <c r="AK196" s="8"/>
      <c r="AL196" s="8"/>
      <c r="AM196" s="8"/>
      <c r="AN196" s="8"/>
      <c r="AO196" s="8"/>
      <c r="AP196" s="8"/>
      <c r="AQ196" s="8"/>
      <c r="AR196" s="8"/>
      <c r="AS196" s="8"/>
      <c r="AT196" s="8"/>
      <c r="AU196" s="8"/>
      <c r="AV196" s="8"/>
      <c r="AW196" s="8"/>
      <c r="AX196" s="8"/>
      <c r="AY196" s="8"/>
    </row>
    <row r="197" spans="33:51">
      <c r="AG197" s="8"/>
      <c r="AH197" s="8"/>
      <c r="AI197" s="8"/>
      <c r="AJ197" s="8"/>
      <c r="AK197" s="8"/>
      <c r="AL197" s="8"/>
      <c r="AM197" s="8"/>
      <c r="AN197" s="8"/>
      <c r="AO197" s="8"/>
      <c r="AP197" s="8"/>
      <c r="AQ197" s="8"/>
      <c r="AR197" s="8"/>
      <c r="AS197" s="8"/>
      <c r="AT197" s="8"/>
      <c r="AU197" s="8"/>
      <c r="AV197" s="8"/>
      <c r="AW197" s="8"/>
      <c r="AX197" s="8"/>
      <c r="AY197" s="8"/>
    </row>
    <row r="198" spans="33:51">
      <c r="AG198" s="8"/>
      <c r="AH198" s="8"/>
      <c r="AI198" s="8"/>
      <c r="AJ198" s="8"/>
      <c r="AK198" s="8"/>
      <c r="AL198" s="8"/>
      <c r="AM198" s="8"/>
      <c r="AN198" s="8"/>
      <c r="AO198" s="8"/>
      <c r="AP198" s="8"/>
      <c r="AQ198" s="8"/>
      <c r="AR198" s="8"/>
      <c r="AS198" s="8"/>
      <c r="AT198" s="8"/>
      <c r="AU198" s="8"/>
      <c r="AV198" s="8"/>
      <c r="AW198" s="8"/>
      <c r="AX198" s="8"/>
      <c r="AY198" s="8"/>
    </row>
    <row r="199" spans="33:51">
      <c r="AG199" s="8"/>
      <c r="AH199" s="8"/>
      <c r="AI199" s="8"/>
      <c r="AJ199" s="8"/>
      <c r="AK199" s="8"/>
      <c r="AL199" s="8"/>
      <c r="AM199" s="8"/>
      <c r="AN199" s="8"/>
      <c r="AO199" s="8"/>
      <c r="AP199" s="8"/>
      <c r="AQ199" s="8"/>
      <c r="AR199" s="8"/>
      <c r="AS199" s="8"/>
      <c r="AT199" s="8"/>
      <c r="AU199" s="8"/>
      <c r="AV199" s="8"/>
      <c r="AW199" s="8"/>
      <c r="AX199" s="8"/>
      <c r="AY199" s="8"/>
    </row>
    <row r="200" spans="33:51">
      <c r="AG200" s="8"/>
      <c r="AH200" s="8"/>
      <c r="AI200" s="8"/>
      <c r="AJ200" s="8"/>
      <c r="AK200" s="8"/>
      <c r="AL200" s="8"/>
      <c r="AM200" s="8"/>
      <c r="AN200" s="8"/>
      <c r="AO200" s="8"/>
      <c r="AP200" s="8"/>
      <c r="AQ200" s="8"/>
      <c r="AR200" s="8"/>
      <c r="AS200" s="8"/>
      <c r="AT200" s="8"/>
      <c r="AU200" s="8"/>
      <c r="AV200" s="8"/>
      <c r="AW200" s="8"/>
      <c r="AX200" s="8"/>
      <c r="AY200" s="8"/>
    </row>
    <row r="201" spans="33:51">
      <c r="AG201" s="8"/>
      <c r="AH201" s="8"/>
      <c r="AI201" s="8"/>
      <c r="AJ201" s="8"/>
      <c r="AK201" s="8"/>
      <c r="AL201" s="8"/>
      <c r="AM201" s="8"/>
      <c r="AN201" s="8"/>
      <c r="AO201" s="8"/>
      <c r="AP201" s="8"/>
      <c r="AQ201" s="8"/>
      <c r="AR201" s="8"/>
      <c r="AS201" s="8"/>
      <c r="AT201" s="8"/>
      <c r="AU201" s="8"/>
      <c r="AV201" s="8"/>
      <c r="AW201" s="8"/>
      <c r="AX201" s="8"/>
      <c r="AY201" s="8"/>
    </row>
    <row r="202" spans="33:51">
      <c r="AG202" s="8"/>
      <c r="AH202" s="8"/>
      <c r="AI202" s="8"/>
      <c r="AJ202" s="8"/>
      <c r="AK202" s="8"/>
      <c r="AL202" s="8"/>
      <c r="AM202" s="8"/>
      <c r="AN202" s="8"/>
      <c r="AO202" s="8"/>
      <c r="AP202" s="8"/>
      <c r="AQ202" s="8"/>
      <c r="AR202" s="8"/>
      <c r="AS202" s="8"/>
      <c r="AT202" s="8"/>
      <c r="AU202" s="8"/>
      <c r="AV202" s="8"/>
      <c r="AW202" s="8"/>
      <c r="AX202" s="8"/>
      <c r="AY202" s="8"/>
    </row>
    <row r="203" spans="33:51">
      <c r="AG203" s="8"/>
      <c r="AH203" s="8"/>
      <c r="AI203" s="8"/>
      <c r="AJ203" s="8"/>
      <c r="AK203" s="8"/>
      <c r="AL203" s="8"/>
      <c r="AM203" s="8"/>
      <c r="AN203" s="8"/>
      <c r="AO203" s="8"/>
      <c r="AP203" s="8"/>
      <c r="AQ203" s="8"/>
      <c r="AR203" s="8"/>
      <c r="AS203" s="8"/>
      <c r="AT203" s="8"/>
      <c r="AU203" s="8"/>
      <c r="AV203" s="8"/>
      <c r="AW203" s="8"/>
      <c r="AX203" s="8"/>
      <c r="AY203" s="8"/>
    </row>
    <row r="204" spans="33:51">
      <c r="AG204" s="8"/>
      <c r="AH204" s="8"/>
      <c r="AI204" s="8"/>
      <c r="AJ204" s="8"/>
      <c r="AK204" s="8"/>
      <c r="AL204" s="8"/>
      <c r="AM204" s="8"/>
      <c r="AN204" s="8"/>
      <c r="AO204" s="8"/>
      <c r="AP204" s="8"/>
      <c r="AQ204" s="8"/>
      <c r="AR204" s="8"/>
      <c r="AS204" s="8"/>
      <c r="AT204" s="8"/>
      <c r="AU204" s="8"/>
      <c r="AV204" s="8"/>
      <c r="AW204" s="8"/>
      <c r="AX204" s="8"/>
      <c r="AY204" s="8"/>
    </row>
  </sheetData>
  <sheetProtection algorithmName="SHA-512" hashValue="3caUzV/nt6Erbds4OyM/e/dKSe/0oSApVmBTNZZiyyjITkR4dquwGDjHkXRVsrRsKwfA0cr1XDfUWyOdRsBYdw==" saltValue="cPAvLx2+b6maf1CSPv/+Cw==" spinCount="100000" sheet="1" objects="1" scenarios="1"/>
  <protectedRanges>
    <protectedRange sqref="O15:AC74 B77:AC81" name="範囲1"/>
  </protectedRanges>
  <mergeCells count="313">
    <mergeCell ref="B19:B22"/>
    <mergeCell ref="C19:E22"/>
    <mergeCell ref="O19:O22"/>
    <mergeCell ref="P19:P22"/>
    <mergeCell ref="Q19:Q22"/>
    <mergeCell ref="R19:R22"/>
    <mergeCell ref="S19:S22"/>
    <mergeCell ref="T19:T22"/>
    <mergeCell ref="F19:N20"/>
    <mergeCell ref="F21:N22"/>
    <mergeCell ref="F23:N24"/>
    <mergeCell ref="V15:V18"/>
    <mergeCell ref="W15:W18"/>
    <mergeCell ref="X15:X18"/>
    <mergeCell ref="Y15:Y18"/>
    <mergeCell ref="Z15:Z18"/>
    <mergeCell ref="AA15:AA18"/>
    <mergeCell ref="AB15:AB18"/>
    <mergeCell ref="AC15:AC18"/>
    <mergeCell ref="F15:N16"/>
    <mergeCell ref="F17:N18"/>
    <mergeCell ref="U19:U22"/>
    <mergeCell ref="V19:V22"/>
    <mergeCell ref="W19:W22"/>
    <mergeCell ref="X19:X22"/>
    <mergeCell ref="Y19:Y22"/>
    <mergeCell ref="Z19:Z22"/>
    <mergeCell ref="AA19:AA22"/>
    <mergeCell ref="AB19:AB22"/>
    <mergeCell ref="AC19:AC22"/>
    <mergeCell ref="Z23:Z26"/>
    <mergeCell ref="AA23:AA26"/>
    <mergeCell ref="AC23:AC26"/>
    <mergeCell ref="S23:S26"/>
    <mergeCell ref="U71:U74"/>
    <mergeCell ref="V71:V74"/>
    <mergeCell ref="W71:W74"/>
    <mergeCell ref="X71:X74"/>
    <mergeCell ref="Y71:Y74"/>
    <mergeCell ref="Z71:Z74"/>
    <mergeCell ref="AA71:AA74"/>
    <mergeCell ref="AB71:AB74"/>
    <mergeCell ref="AC71:AC74"/>
    <mergeCell ref="B71:B74"/>
    <mergeCell ref="C71:E74"/>
    <mergeCell ref="O71:O74"/>
    <mergeCell ref="P71:P74"/>
    <mergeCell ref="Q71:Q74"/>
    <mergeCell ref="R71:R74"/>
    <mergeCell ref="S71:S74"/>
    <mergeCell ref="T71:T74"/>
    <mergeCell ref="F71:N72"/>
    <mergeCell ref="F73:N74"/>
    <mergeCell ref="U67:U70"/>
    <mergeCell ref="V67:V70"/>
    <mergeCell ref="W67:W70"/>
    <mergeCell ref="X67:X70"/>
    <mergeCell ref="Y67:Y70"/>
    <mergeCell ref="Z67:Z70"/>
    <mergeCell ref="AA67:AA70"/>
    <mergeCell ref="AB67:AB70"/>
    <mergeCell ref="AC67:AC70"/>
    <mergeCell ref="B67:B70"/>
    <mergeCell ref="C67:E70"/>
    <mergeCell ref="O67:O70"/>
    <mergeCell ref="P67:P70"/>
    <mergeCell ref="Q67:Q70"/>
    <mergeCell ref="R67:R70"/>
    <mergeCell ref="S67:S70"/>
    <mergeCell ref="T67:T70"/>
    <mergeCell ref="F67:N68"/>
    <mergeCell ref="F69:N70"/>
    <mergeCell ref="U63:U66"/>
    <mergeCell ref="V63:V66"/>
    <mergeCell ref="W63:W66"/>
    <mergeCell ref="X63:X66"/>
    <mergeCell ref="Y63:Y66"/>
    <mergeCell ref="Z63:Z66"/>
    <mergeCell ref="AA63:AA66"/>
    <mergeCell ref="AB63:AB66"/>
    <mergeCell ref="AC63:AC66"/>
    <mergeCell ref="B63:B66"/>
    <mergeCell ref="C63:E66"/>
    <mergeCell ref="O63:O66"/>
    <mergeCell ref="P63:P66"/>
    <mergeCell ref="Q63:Q66"/>
    <mergeCell ref="R63:R66"/>
    <mergeCell ref="S63:S66"/>
    <mergeCell ref="T63:T66"/>
    <mergeCell ref="F63:N64"/>
    <mergeCell ref="F65:N66"/>
    <mergeCell ref="U59:U62"/>
    <mergeCell ref="V59:V62"/>
    <mergeCell ref="W59:W62"/>
    <mergeCell ref="X59:X62"/>
    <mergeCell ref="Y59:Y62"/>
    <mergeCell ref="Z59:Z62"/>
    <mergeCell ref="AA59:AA62"/>
    <mergeCell ref="AB59:AB62"/>
    <mergeCell ref="AC59:AC62"/>
    <mergeCell ref="B59:B62"/>
    <mergeCell ref="C59:E62"/>
    <mergeCell ref="O59:O62"/>
    <mergeCell ref="P59:P62"/>
    <mergeCell ref="Q59:Q62"/>
    <mergeCell ref="R59:R62"/>
    <mergeCell ref="S59:S62"/>
    <mergeCell ref="T59:T62"/>
    <mergeCell ref="F59:N60"/>
    <mergeCell ref="F61:N62"/>
    <mergeCell ref="U55:U58"/>
    <mergeCell ref="V55:V58"/>
    <mergeCell ref="W55:W58"/>
    <mergeCell ref="X55:X58"/>
    <mergeCell ref="Y55:Y58"/>
    <mergeCell ref="Z55:Z58"/>
    <mergeCell ref="AA55:AA58"/>
    <mergeCell ref="AB55:AB58"/>
    <mergeCell ref="AC55:AC58"/>
    <mergeCell ref="B55:B58"/>
    <mergeCell ref="C55:E58"/>
    <mergeCell ref="O55:O58"/>
    <mergeCell ref="P55:P58"/>
    <mergeCell ref="Q55:Q58"/>
    <mergeCell ref="R55:R58"/>
    <mergeCell ref="S55:S58"/>
    <mergeCell ref="T55:T58"/>
    <mergeCell ref="F55:N56"/>
    <mergeCell ref="F57:N58"/>
    <mergeCell ref="U51:U54"/>
    <mergeCell ref="V51:V54"/>
    <mergeCell ref="W51:W54"/>
    <mergeCell ref="X51:X54"/>
    <mergeCell ref="Y51:Y54"/>
    <mergeCell ref="Z51:Z54"/>
    <mergeCell ref="AA51:AA54"/>
    <mergeCell ref="AB51:AB54"/>
    <mergeCell ref="AC51:AC54"/>
    <mergeCell ref="B51:B54"/>
    <mergeCell ref="C51:E54"/>
    <mergeCell ref="O51:O54"/>
    <mergeCell ref="P51:P54"/>
    <mergeCell ref="Q51:Q54"/>
    <mergeCell ref="R51:R54"/>
    <mergeCell ref="S51:S54"/>
    <mergeCell ref="T51:T54"/>
    <mergeCell ref="F51:N52"/>
    <mergeCell ref="F53:N54"/>
    <mergeCell ref="U47:U50"/>
    <mergeCell ref="V47:V50"/>
    <mergeCell ref="W47:W50"/>
    <mergeCell ref="X47:X50"/>
    <mergeCell ref="Y47:Y50"/>
    <mergeCell ref="Z47:Z50"/>
    <mergeCell ref="AA47:AA50"/>
    <mergeCell ref="AB47:AB50"/>
    <mergeCell ref="AC47:AC50"/>
    <mergeCell ref="B47:B50"/>
    <mergeCell ref="C47:E50"/>
    <mergeCell ref="O47:O50"/>
    <mergeCell ref="P47:P50"/>
    <mergeCell ref="Q47:Q50"/>
    <mergeCell ref="R47:R50"/>
    <mergeCell ref="S47:S50"/>
    <mergeCell ref="T47:T50"/>
    <mergeCell ref="F47:N48"/>
    <mergeCell ref="F49:N50"/>
    <mergeCell ref="U43:U46"/>
    <mergeCell ref="V43:V46"/>
    <mergeCell ref="W43:W46"/>
    <mergeCell ref="X43:X46"/>
    <mergeCell ref="Y43:Y46"/>
    <mergeCell ref="Z43:Z46"/>
    <mergeCell ref="AA43:AA46"/>
    <mergeCell ref="AB43:AB46"/>
    <mergeCell ref="AC43:AC46"/>
    <mergeCell ref="B43:B46"/>
    <mergeCell ref="C43:E46"/>
    <mergeCell ref="O43:O46"/>
    <mergeCell ref="P43:P46"/>
    <mergeCell ref="Q43:Q46"/>
    <mergeCell ref="R43:R46"/>
    <mergeCell ref="S43:S46"/>
    <mergeCell ref="T43:T46"/>
    <mergeCell ref="F43:N44"/>
    <mergeCell ref="F45:N46"/>
    <mergeCell ref="U39:U42"/>
    <mergeCell ref="V39:V42"/>
    <mergeCell ref="W39:W42"/>
    <mergeCell ref="X39:X42"/>
    <mergeCell ref="Y39:Y42"/>
    <mergeCell ref="Z39:Z42"/>
    <mergeCell ref="AA39:AA42"/>
    <mergeCell ref="AB39:AB42"/>
    <mergeCell ref="AC39:AC42"/>
    <mergeCell ref="B39:B42"/>
    <mergeCell ref="C39:E42"/>
    <mergeCell ref="O39:O42"/>
    <mergeCell ref="P39:P42"/>
    <mergeCell ref="Q39:Q42"/>
    <mergeCell ref="R39:R42"/>
    <mergeCell ref="S39:S42"/>
    <mergeCell ref="T39:T42"/>
    <mergeCell ref="F39:N40"/>
    <mergeCell ref="F41:N42"/>
    <mergeCell ref="U35:U38"/>
    <mergeCell ref="V35:V38"/>
    <mergeCell ref="W35:W38"/>
    <mergeCell ref="X35:X38"/>
    <mergeCell ref="Y35:Y38"/>
    <mergeCell ref="Z35:Z38"/>
    <mergeCell ref="AA35:AA38"/>
    <mergeCell ref="AB35:AB38"/>
    <mergeCell ref="AC35:AC38"/>
    <mergeCell ref="B35:B38"/>
    <mergeCell ref="C35:E38"/>
    <mergeCell ref="O35:O38"/>
    <mergeCell ref="P35:P38"/>
    <mergeCell ref="Q35:Q38"/>
    <mergeCell ref="R35:R38"/>
    <mergeCell ref="S35:S38"/>
    <mergeCell ref="T35:T38"/>
    <mergeCell ref="F35:N36"/>
    <mergeCell ref="F37:N38"/>
    <mergeCell ref="C27:E30"/>
    <mergeCell ref="O27:O30"/>
    <mergeCell ref="P27:P30"/>
    <mergeCell ref="Q27:Q30"/>
    <mergeCell ref="R27:R30"/>
    <mergeCell ref="S27:S30"/>
    <mergeCell ref="F27:N28"/>
    <mergeCell ref="F29:N30"/>
    <mergeCell ref="V27:V30"/>
    <mergeCell ref="B77:AC81"/>
    <mergeCell ref="B76:AC76"/>
    <mergeCell ref="W27:W30"/>
    <mergeCell ref="Y27:Y30"/>
    <mergeCell ref="Z27:Z30"/>
    <mergeCell ref="AA27:AA30"/>
    <mergeCell ref="AB27:AB30"/>
    <mergeCell ref="AC27:AC30"/>
    <mergeCell ref="B31:B34"/>
    <mergeCell ref="C31:E34"/>
    <mergeCell ref="O31:O34"/>
    <mergeCell ref="P31:P34"/>
    <mergeCell ref="Q31:Q34"/>
    <mergeCell ref="R31:R34"/>
    <mergeCell ref="S31:S34"/>
    <mergeCell ref="F31:N32"/>
    <mergeCell ref="F33:N34"/>
    <mergeCell ref="V31:V34"/>
    <mergeCell ref="W31:W34"/>
    <mergeCell ref="Y31:Y34"/>
    <mergeCell ref="Z31:Z34"/>
    <mergeCell ref="AA31:AA34"/>
    <mergeCell ref="AB31:AB34"/>
    <mergeCell ref="AC31:AC34"/>
    <mergeCell ref="T23:T26"/>
    <mergeCell ref="U23:U26"/>
    <mergeCell ref="V23:V26"/>
    <mergeCell ref="W23:W26"/>
    <mergeCell ref="X23:X26"/>
    <mergeCell ref="AB23:AB26"/>
    <mergeCell ref="O23:O26"/>
    <mergeCell ref="P23:P26"/>
    <mergeCell ref="Q23:Q26"/>
    <mergeCell ref="R23:R26"/>
    <mergeCell ref="Y23:Y26"/>
    <mergeCell ref="F25:N26"/>
    <mergeCell ref="T27:T30"/>
    <mergeCell ref="U27:U30"/>
    <mergeCell ref="X27:X30"/>
    <mergeCell ref="T31:T34"/>
    <mergeCell ref="U31:U34"/>
    <mergeCell ref="X31:X34"/>
    <mergeCell ref="B27:B30"/>
    <mergeCell ref="B2:Q2"/>
    <mergeCell ref="B23:B26"/>
    <mergeCell ref="C23:E26"/>
    <mergeCell ref="R13:R14"/>
    <mergeCell ref="S13:S14"/>
    <mergeCell ref="X12:Y12"/>
    <mergeCell ref="O13:O14"/>
    <mergeCell ref="Q13:Q14"/>
    <mergeCell ref="F12:N14"/>
    <mergeCell ref="T13:T14"/>
    <mergeCell ref="B12:B14"/>
    <mergeCell ref="C12:E14"/>
    <mergeCell ref="B15:B18"/>
    <mergeCell ref="C15:E18"/>
    <mergeCell ref="O15:O18"/>
    <mergeCell ref="P15:P18"/>
    <mergeCell ref="Q15:Q18"/>
    <mergeCell ref="R15:R18"/>
    <mergeCell ref="S15:S18"/>
    <mergeCell ref="T15:T18"/>
    <mergeCell ref="U15:U18"/>
    <mergeCell ref="F6:Q6"/>
    <mergeCell ref="F7:Q7"/>
    <mergeCell ref="F8:Q8"/>
    <mergeCell ref="F9:Q9"/>
    <mergeCell ref="S4:AB9"/>
    <mergeCell ref="AC13:AC14"/>
    <mergeCell ref="B4:E4"/>
    <mergeCell ref="B6:E6"/>
    <mergeCell ref="B7:E7"/>
    <mergeCell ref="B8:E8"/>
    <mergeCell ref="B9:E9"/>
    <mergeCell ref="X13:X14"/>
    <mergeCell ref="Y13:Y14"/>
    <mergeCell ref="B11:N11"/>
    <mergeCell ref="O11:AC11"/>
    <mergeCell ref="F4:Q4"/>
  </mergeCells>
  <phoneticPr fontId="1"/>
  <conditionalFormatting sqref="F4">
    <cfRule type="cellIs" dxfId="27" priority="26" operator="equal">
      <formula>0</formula>
    </cfRule>
  </conditionalFormatting>
  <conditionalFormatting sqref="F8">
    <cfRule type="cellIs" dxfId="26" priority="25" operator="equal">
      <formula>0</formula>
    </cfRule>
  </conditionalFormatting>
  <conditionalFormatting sqref="F9">
    <cfRule type="cellIs" dxfId="25" priority="24" operator="equal">
      <formula>0</formula>
    </cfRule>
  </conditionalFormatting>
  <conditionalFormatting sqref="F7">
    <cfRule type="cellIs" dxfId="24" priority="23" operator="equal">
      <formula>0</formula>
    </cfRule>
  </conditionalFormatting>
  <conditionalFormatting sqref="F15:N16">
    <cfRule type="cellIs" dxfId="23" priority="19" operator="equal">
      <formula>0</formula>
    </cfRule>
  </conditionalFormatting>
  <conditionalFormatting sqref="F17:N18">
    <cfRule type="cellIs" dxfId="22" priority="18" operator="equal">
      <formula>0</formula>
    </cfRule>
  </conditionalFormatting>
  <conditionalFormatting sqref="C15:E18">
    <cfRule type="cellIs" dxfId="21" priority="7" operator="equal">
      <formula>0</formula>
    </cfRule>
  </conditionalFormatting>
  <conditionalFormatting sqref="F19:N20 F23:N24 F27:N28 F31:N32 F35:N36">
    <cfRule type="cellIs" dxfId="20" priority="6" operator="equal">
      <formula>0</formula>
    </cfRule>
  </conditionalFormatting>
  <conditionalFormatting sqref="F21:N22 F25:N26 F29:N30 F33:N34 F37:N38">
    <cfRule type="cellIs" dxfId="19" priority="5" operator="equal">
      <formula>0</formula>
    </cfRule>
  </conditionalFormatting>
  <conditionalFormatting sqref="C19:E38">
    <cfRule type="cellIs" dxfId="18" priority="4" operator="equal">
      <formula>0</formula>
    </cfRule>
  </conditionalFormatting>
  <conditionalFormatting sqref="F39:N40 F43:N44 F47:N48 F51:N52 F55:N56 F59:N60 F63:N64 F67:N68 F71:N72">
    <cfRule type="cellIs" dxfId="17" priority="3" operator="equal">
      <formula>0</formula>
    </cfRule>
  </conditionalFormatting>
  <conditionalFormatting sqref="F41:N42 F45:N46 F49:N50 F53:N54 F57:N58 F61:N62 F65:N66 F69:N70 F73:N74">
    <cfRule type="cellIs" dxfId="16" priority="2" operator="equal">
      <formula>0</formula>
    </cfRule>
  </conditionalFormatting>
  <conditionalFormatting sqref="C39:E74">
    <cfRule type="cellIs" dxfId="15" priority="1" operator="equal">
      <formula>0</formula>
    </cfRule>
  </conditionalFormatting>
  <dataValidations count="10">
    <dataValidation type="list" allowBlank="1" showInputMessage="1" showErrorMessage="1" sqref="P15:P17 P19:P21 P23:P25 P27:P29 P31:P33 P35:P37 P39:P41 P43:P45 P47:P49 P51:P53 P55:P57 P59:P61 P63:P65 P67:P69 P71:P73" xr:uid="{19D10F81-3715-4C7F-9C94-6861A77C1EC1}">
      <formula1>"Listed in DSL,Listed in NDSL,Not listed in DSL and NDSL,Out of scope,Unknown"</formula1>
    </dataValidation>
    <dataValidation type="list" allowBlank="1" showInputMessage="1" showErrorMessage="1" sqref="O15:O17 O19:O21 O23:O25 O27:O29 O31:O33 O35:O37 O39:O41 O43:O45 O47:O49 O51:O53 O55:O57 O59:O61 O63:O65 O67:O69 O71:O73" xr:uid="{44828145-2B44-48B7-84CF-57FF94AF062F}">
      <formula1>"Listed as active substance,Listed as inactive substaces,Polymer exemption,Not listed,Out of scope,Unknown"</formula1>
    </dataValidation>
    <dataValidation type="list" allowBlank="1" showInputMessage="1" showErrorMessage="1" sqref="AC15:AC74" xr:uid="{408DF11A-9F67-4AB7-98ED-4C3264C42D78}">
      <formula1>"Listed,List of Hazardous Substances 5.6 Notified,Not listed,Out of scope,Unknown"</formula1>
    </dataValidation>
    <dataValidation type="list" allowBlank="1" showInputMessage="1" showErrorMessage="1" sqref="Z15:Z74" xr:uid="{F9C8714E-859D-47BB-9342-2B269AEAFAA8}">
      <formula1>"Listed,Existing chemical substances for which standard registration should be completed,Not listed,Out of scope,Unknown"</formula1>
    </dataValidation>
    <dataValidation type="list" allowBlank="1" showInputMessage="1" showErrorMessage="1" sqref="R15:R74" xr:uid="{51D7D2F3-AA2F-40E7-BE2C-50C325691DB9}">
      <formula1>"Registered,Polymer constituted of registered monomer,Not registered,Out of scope,Unknown"</formula1>
    </dataValidation>
    <dataValidation type="list" allowBlank="1" showInputMessage="1" showErrorMessage="1" sqref="U15:W74 Y15:Y74 AA15:AB74" xr:uid="{28099CE5-F460-4A0B-B412-0FAB17419031}">
      <formula1>"Listed,Not listed,Out of scope,Unknown"</formula1>
    </dataValidation>
    <dataValidation type="list" allowBlank="1" showInputMessage="1" showErrorMessage="1" sqref="S15:S74" xr:uid="{118C66F9-9BDF-42D4-AC76-4E5FEDEB8AA2}">
      <formula1>"Registered in EU-REACH,Not registered in EU-REACH,Out of scope,Unknown"</formula1>
    </dataValidation>
    <dataValidation type="list" allowBlank="1" showInputMessage="1" showErrorMessage="1" sqref="T15:T74" xr:uid="{66A4F60D-3740-42F6-9621-80C2134490C2}">
      <formula1>"Resistered,Pre-registered,Not registered,Out of scope,Unknown"</formula1>
    </dataValidation>
    <dataValidation type="list" allowBlank="1" showInputMessage="1" showErrorMessage="1" sqref="X15:X74" xr:uid="{CF5A65CF-779D-417C-A872-C10096696537}">
      <formula1>"Existing chemical substances registered,Existing chemical substances not registered,New chemical substances registered,New chemical substances not registered,Not listed,Out of scope,Unknown"</formula1>
    </dataValidation>
    <dataValidation type="list" allowBlank="1" showInputMessage="1" showErrorMessage="1" sqref="Q15:Q74" xr:uid="{27E2E8A2-CD33-4C88-A5D0-BC0B72B1F9A9}">
      <formula1>"Registered,Polymer constituted of registered monomer,Not registered,Out of scope (registration exemption・article),Unknown"</formula1>
    </dataValidation>
  </dataValidations>
  <pageMargins left="0.25" right="0.25" top="0.75" bottom="0.75" header="0.3" footer="0.3"/>
  <pageSetup paperSize="9" scale="40" orientation="landscape" r:id="rId1"/>
  <rowBreaks count="1" manualBreakCount="1">
    <brk id="81" max="16383" man="1"/>
  </rowBreaks>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42552-24DF-41A6-9DAE-FBD2594F1BEA}">
  <sheetPr>
    <pageSetUpPr fitToPage="1"/>
  </sheetPr>
  <dimension ref="A1:AY204"/>
  <sheetViews>
    <sheetView view="pageBreakPreview" zoomScaleNormal="80" zoomScaleSheetLayoutView="100" workbookViewId="0">
      <selection activeCell="R8" sqref="R8"/>
    </sheetView>
  </sheetViews>
  <sheetFormatPr defaultColWidth="9" defaultRowHeight="18.75"/>
  <cols>
    <col min="1" max="1" width="2.625" style="39" customWidth="1"/>
    <col min="2" max="14" width="4.625" style="39" customWidth="1"/>
    <col min="15" max="15" width="14.25" style="39" customWidth="1"/>
    <col min="16" max="16" width="12.625" style="39" customWidth="1"/>
    <col min="17" max="17" width="15" style="39" customWidth="1"/>
    <col min="18" max="18" width="12.625" style="39" customWidth="1"/>
    <col min="19" max="19" width="13" style="39" customWidth="1"/>
    <col min="20" max="20" width="12.625" style="39" customWidth="1"/>
    <col min="21" max="21" width="19.375" style="39" customWidth="1"/>
    <col min="22" max="22" width="16.25" style="39" customWidth="1"/>
    <col min="23" max="23" width="15" style="39" customWidth="1"/>
    <col min="24" max="24" width="12.625" style="39" customWidth="1"/>
    <col min="25" max="26" width="12.125" style="39" customWidth="1"/>
    <col min="27" max="27" width="12.5" style="39" customWidth="1"/>
    <col min="28" max="28" width="12.75" style="39" customWidth="1"/>
    <col min="29" max="29" width="12.25" style="39" customWidth="1"/>
    <col min="30" max="16384" width="9" style="39"/>
  </cols>
  <sheetData>
    <row r="1" spans="1:51">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row>
    <row r="2" spans="1:51" ht="35.1" customHeight="1">
      <c r="A2" s="8"/>
      <c r="B2" s="508" t="str">
        <f>"Dainichiseika Group: Raw Material Survey Sheet  "&amp;'① Request for Information'!$W$6</f>
        <v>Dainichiseika Group: Raw Material Survey Sheet  Ver8.1</v>
      </c>
      <c r="C2" s="508"/>
      <c r="D2" s="508"/>
      <c r="E2" s="508"/>
      <c r="F2" s="508"/>
      <c r="G2" s="508"/>
      <c r="H2" s="508"/>
      <c r="I2" s="508"/>
      <c r="J2" s="508"/>
      <c r="K2" s="508"/>
      <c r="L2" s="508"/>
      <c r="M2" s="508"/>
      <c r="N2" s="508"/>
      <c r="O2" s="718"/>
      <c r="P2" s="718"/>
      <c r="Q2" s="718"/>
      <c r="R2" s="75"/>
      <c r="S2" s="75"/>
      <c r="T2" s="75"/>
      <c r="U2" s="75"/>
      <c r="V2" s="75"/>
      <c r="W2" s="75"/>
      <c r="X2" s="75"/>
      <c r="Y2" s="75"/>
      <c r="Z2" s="75"/>
      <c r="AA2" s="75"/>
      <c r="AB2" s="75"/>
      <c r="AC2" s="75"/>
      <c r="AD2" s="75"/>
      <c r="AE2" s="75"/>
      <c r="AF2" s="75"/>
      <c r="AG2" s="75"/>
      <c r="AH2" s="8"/>
      <c r="AI2" s="8"/>
      <c r="AJ2" s="8"/>
      <c r="AK2" s="8"/>
      <c r="AL2" s="8"/>
      <c r="AM2" s="8"/>
      <c r="AN2" s="8"/>
      <c r="AO2" s="8"/>
      <c r="AP2" s="8"/>
      <c r="AQ2" s="8"/>
      <c r="AR2" s="8"/>
      <c r="AS2" s="8"/>
      <c r="AT2" s="8"/>
      <c r="AU2" s="8"/>
      <c r="AV2" s="8"/>
      <c r="AW2" s="8"/>
      <c r="AX2" s="8"/>
      <c r="AY2" s="8"/>
    </row>
    <row r="3" spans="1:51" ht="19.5" thickBot="1">
      <c r="A3" s="8"/>
      <c r="B3" s="8"/>
      <c r="C3" s="8"/>
      <c r="D3" s="8"/>
      <c r="E3" s="8"/>
      <c r="F3" s="8"/>
      <c r="G3" s="8"/>
      <c r="H3" s="8"/>
      <c r="I3" s="8"/>
      <c r="J3" s="8"/>
      <c r="K3" s="8"/>
      <c r="L3" s="8"/>
      <c r="M3" s="8"/>
      <c r="N3" s="8"/>
      <c r="O3" s="75"/>
      <c r="P3" s="75"/>
      <c r="Q3" s="75"/>
      <c r="R3" s="75"/>
      <c r="S3" s="75"/>
      <c r="T3" s="75"/>
      <c r="U3" s="75"/>
      <c r="V3" s="75"/>
      <c r="W3" s="75"/>
      <c r="X3" s="75"/>
      <c r="Y3" s="75"/>
      <c r="Z3" s="75"/>
      <c r="AA3" s="75"/>
      <c r="AB3" s="75"/>
      <c r="AC3" s="75"/>
      <c r="AD3" s="75"/>
      <c r="AE3" s="75"/>
      <c r="AF3" s="75"/>
      <c r="AG3" s="75"/>
      <c r="AH3" s="8"/>
      <c r="AI3" s="8"/>
      <c r="AJ3" s="8"/>
      <c r="AK3" s="8"/>
      <c r="AL3" s="8"/>
      <c r="AM3" s="8"/>
      <c r="AN3" s="8"/>
      <c r="AO3" s="8"/>
      <c r="AP3" s="8"/>
      <c r="AQ3" s="8"/>
      <c r="AR3" s="8"/>
      <c r="AS3" s="8"/>
      <c r="AT3" s="8"/>
      <c r="AU3" s="8"/>
      <c r="AV3" s="8"/>
      <c r="AW3" s="8"/>
      <c r="AX3" s="8"/>
      <c r="AY3" s="8"/>
    </row>
    <row r="4" spans="1:51" ht="35.1" customHeight="1" thickBot="1">
      <c r="A4" s="8"/>
      <c r="B4" s="518" t="s">
        <v>100</v>
      </c>
      <c r="C4" s="519"/>
      <c r="D4" s="519"/>
      <c r="E4" s="520"/>
      <c r="F4" s="686" t="str">
        <f>'① Request for Information (Exp)'!H16</f>
        <v>daicolor1-123</v>
      </c>
      <c r="G4" s="687"/>
      <c r="H4" s="687"/>
      <c r="I4" s="687"/>
      <c r="J4" s="687"/>
      <c r="K4" s="687"/>
      <c r="L4" s="687"/>
      <c r="M4" s="687"/>
      <c r="N4" s="687"/>
      <c r="O4" s="687"/>
      <c r="P4" s="687"/>
      <c r="Q4" s="688"/>
      <c r="R4" s="75"/>
      <c r="S4" s="509" t="s">
        <v>137</v>
      </c>
      <c r="T4" s="704"/>
      <c r="U4" s="704"/>
      <c r="V4" s="704"/>
      <c r="W4" s="704"/>
      <c r="X4" s="704"/>
      <c r="Y4" s="704"/>
      <c r="Z4" s="704"/>
      <c r="AA4" s="704"/>
      <c r="AB4" s="705"/>
      <c r="AC4" s="75"/>
      <c r="AD4" s="75"/>
      <c r="AE4" s="75"/>
      <c r="AF4" s="75"/>
      <c r="AG4" s="75"/>
      <c r="AH4" s="8"/>
      <c r="AI4" s="8"/>
      <c r="AJ4" s="8"/>
      <c r="AK4" s="8"/>
      <c r="AL4" s="8"/>
      <c r="AM4" s="8"/>
      <c r="AN4" s="8"/>
      <c r="AO4" s="8"/>
      <c r="AP4" s="8"/>
      <c r="AQ4" s="8"/>
      <c r="AR4" s="8"/>
      <c r="AS4" s="8"/>
      <c r="AT4" s="8"/>
      <c r="AU4" s="8"/>
      <c r="AV4" s="8"/>
      <c r="AW4" s="8"/>
      <c r="AX4" s="8"/>
      <c r="AY4" s="8"/>
    </row>
    <row r="5" spans="1:51" ht="19.5" thickBot="1">
      <c r="A5" s="8"/>
      <c r="B5" s="8"/>
      <c r="C5" s="8"/>
      <c r="D5" s="8"/>
      <c r="E5" s="8"/>
      <c r="F5" s="8"/>
      <c r="G5" s="8"/>
      <c r="H5" s="8"/>
      <c r="I5" s="8"/>
      <c r="J5" s="8"/>
      <c r="K5" s="8"/>
      <c r="L5" s="8"/>
      <c r="M5" s="8"/>
      <c r="N5" s="8"/>
      <c r="O5" s="75"/>
      <c r="P5" s="75"/>
      <c r="Q5" s="75"/>
      <c r="R5" s="75"/>
      <c r="S5" s="706"/>
      <c r="T5" s="707"/>
      <c r="U5" s="707"/>
      <c r="V5" s="707"/>
      <c r="W5" s="707"/>
      <c r="X5" s="707"/>
      <c r="Y5" s="707"/>
      <c r="Z5" s="707"/>
      <c r="AA5" s="707"/>
      <c r="AB5" s="708"/>
      <c r="AC5" s="75"/>
      <c r="AD5" s="75"/>
      <c r="AE5" s="75"/>
      <c r="AF5" s="75"/>
      <c r="AG5" s="75"/>
      <c r="AH5" s="8"/>
      <c r="AI5" s="8"/>
      <c r="AJ5" s="8"/>
      <c r="AK5" s="8"/>
      <c r="AL5" s="8"/>
      <c r="AM5" s="8"/>
      <c r="AN5" s="8"/>
      <c r="AO5" s="8"/>
      <c r="AP5" s="8"/>
      <c r="AQ5" s="8"/>
      <c r="AR5" s="8"/>
      <c r="AS5" s="8"/>
      <c r="AT5" s="8"/>
      <c r="AU5" s="8"/>
      <c r="AV5" s="8"/>
      <c r="AW5" s="8"/>
      <c r="AX5" s="8"/>
      <c r="AY5" s="8"/>
    </row>
    <row r="6" spans="1:51" ht="24.95" customHeight="1">
      <c r="A6" s="8"/>
      <c r="B6" s="286" t="s">
        <v>36</v>
      </c>
      <c r="C6" s="287"/>
      <c r="D6" s="287"/>
      <c r="E6" s="288"/>
      <c r="F6" s="695" t="str">
        <f>IF('① Request for Information (Exp)'!$N$15="","",'① Request for Information (Exp)'!$H$15&amp;"."&amp;'① Request for Information (Exp)'!$L$15&amp;'① Request for Information (Exp)'!$N$15)</f>
        <v>2024.July30</v>
      </c>
      <c r="G6" s="696"/>
      <c r="H6" s="696"/>
      <c r="I6" s="696"/>
      <c r="J6" s="696"/>
      <c r="K6" s="696"/>
      <c r="L6" s="696"/>
      <c r="M6" s="696"/>
      <c r="N6" s="696"/>
      <c r="O6" s="696"/>
      <c r="P6" s="696"/>
      <c r="Q6" s="697"/>
      <c r="R6" s="75"/>
      <c r="S6" s="706"/>
      <c r="T6" s="707"/>
      <c r="U6" s="707"/>
      <c r="V6" s="707"/>
      <c r="W6" s="707"/>
      <c r="X6" s="707"/>
      <c r="Y6" s="707"/>
      <c r="Z6" s="707"/>
      <c r="AA6" s="707"/>
      <c r="AB6" s="708"/>
      <c r="AC6" s="75"/>
      <c r="AD6" s="75"/>
      <c r="AE6" s="75"/>
      <c r="AF6" s="75"/>
      <c r="AG6" s="75"/>
      <c r="AH6" s="8"/>
      <c r="AI6" s="8"/>
      <c r="AJ6" s="8"/>
      <c r="AK6" s="8"/>
      <c r="AL6" s="8"/>
      <c r="AM6" s="8"/>
      <c r="AN6" s="8"/>
      <c r="AO6" s="8"/>
      <c r="AP6" s="8"/>
      <c r="AQ6" s="8"/>
      <c r="AR6" s="8"/>
      <c r="AS6" s="8"/>
      <c r="AT6" s="8"/>
      <c r="AU6" s="8"/>
      <c r="AV6" s="8"/>
      <c r="AW6" s="8"/>
      <c r="AX6" s="8"/>
      <c r="AY6" s="8"/>
    </row>
    <row r="7" spans="1:51" ht="24.95" customHeight="1">
      <c r="A7" s="8"/>
      <c r="B7" s="289" t="s">
        <v>55</v>
      </c>
      <c r="C7" s="290"/>
      <c r="D7" s="290"/>
      <c r="E7" s="291"/>
      <c r="F7" s="698" t="str">
        <f>'① Request for Information (Exp)'!H18</f>
        <v>Dainichiseika Color &amp; Chemicals Mfg. Co., Ltd.</v>
      </c>
      <c r="G7" s="699"/>
      <c r="H7" s="699"/>
      <c r="I7" s="699"/>
      <c r="J7" s="699"/>
      <c r="K7" s="699"/>
      <c r="L7" s="699"/>
      <c r="M7" s="699"/>
      <c r="N7" s="699"/>
      <c r="O7" s="699"/>
      <c r="P7" s="699"/>
      <c r="Q7" s="700"/>
      <c r="R7" s="75"/>
      <c r="S7" s="706"/>
      <c r="T7" s="707"/>
      <c r="U7" s="707"/>
      <c r="V7" s="707"/>
      <c r="W7" s="707"/>
      <c r="X7" s="707"/>
      <c r="Y7" s="707"/>
      <c r="Z7" s="707"/>
      <c r="AA7" s="707"/>
      <c r="AB7" s="708"/>
      <c r="AC7" s="75"/>
      <c r="AD7" s="75"/>
      <c r="AE7" s="75"/>
      <c r="AF7" s="75"/>
      <c r="AG7" s="75"/>
      <c r="AH7" s="8"/>
      <c r="AI7" s="8"/>
      <c r="AJ7" s="8"/>
      <c r="AK7" s="8"/>
      <c r="AL7" s="8"/>
      <c r="AM7" s="8"/>
      <c r="AN7" s="8"/>
      <c r="AO7" s="8"/>
      <c r="AP7" s="8"/>
      <c r="AQ7" s="8"/>
      <c r="AR7" s="8"/>
      <c r="AS7" s="8"/>
      <c r="AT7" s="8"/>
      <c r="AU7" s="8"/>
      <c r="AV7" s="8"/>
      <c r="AW7" s="8"/>
      <c r="AX7" s="8"/>
      <c r="AY7" s="8"/>
    </row>
    <row r="8" spans="1:51" ht="24.95" customHeight="1">
      <c r="A8" s="8"/>
      <c r="B8" s="289" t="s">
        <v>56</v>
      </c>
      <c r="C8" s="290"/>
      <c r="D8" s="290"/>
      <c r="E8" s="291"/>
      <c r="F8" s="698" t="str">
        <f>'① Request for Information (Exp)'!H19</f>
        <v>Quality Products Supervisory Department, CSR/ESG Promotion Group Headquarters</v>
      </c>
      <c r="G8" s="699"/>
      <c r="H8" s="699"/>
      <c r="I8" s="699"/>
      <c r="J8" s="699"/>
      <c r="K8" s="699"/>
      <c r="L8" s="699"/>
      <c r="M8" s="699"/>
      <c r="N8" s="699"/>
      <c r="O8" s="699"/>
      <c r="P8" s="699"/>
      <c r="Q8" s="700"/>
      <c r="R8" s="75"/>
      <c r="S8" s="706"/>
      <c r="T8" s="707"/>
      <c r="U8" s="707"/>
      <c r="V8" s="707"/>
      <c r="W8" s="707"/>
      <c r="X8" s="707"/>
      <c r="Y8" s="707"/>
      <c r="Z8" s="707"/>
      <c r="AA8" s="707"/>
      <c r="AB8" s="708"/>
      <c r="AC8" s="75"/>
      <c r="AD8" s="75"/>
      <c r="AE8" s="75"/>
      <c r="AF8" s="75"/>
      <c r="AG8" s="75"/>
      <c r="AH8" s="8"/>
      <c r="AI8" s="8"/>
      <c r="AJ8" s="8"/>
      <c r="AK8" s="8"/>
      <c r="AL8" s="8"/>
      <c r="AM8" s="8"/>
      <c r="AN8" s="8"/>
      <c r="AO8" s="8"/>
      <c r="AP8" s="8"/>
      <c r="AQ8" s="8"/>
      <c r="AR8" s="8"/>
      <c r="AS8" s="8"/>
      <c r="AT8" s="8"/>
      <c r="AU8" s="8"/>
      <c r="AV8" s="8"/>
      <c r="AW8" s="8"/>
      <c r="AX8" s="8"/>
      <c r="AY8" s="8"/>
    </row>
    <row r="9" spans="1:51" ht="24.95" customHeight="1" thickBot="1">
      <c r="A9" s="8"/>
      <c r="B9" s="521" t="s">
        <v>41</v>
      </c>
      <c r="C9" s="522"/>
      <c r="D9" s="522"/>
      <c r="E9" s="523"/>
      <c r="F9" s="701" t="str">
        <f>'① Request for Information (Exp)'!H20</f>
        <v>Taro Dainichi</v>
      </c>
      <c r="G9" s="702"/>
      <c r="H9" s="702"/>
      <c r="I9" s="702"/>
      <c r="J9" s="702"/>
      <c r="K9" s="702"/>
      <c r="L9" s="702"/>
      <c r="M9" s="702"/>
      <c r="N9" s="702"/>
      <c r="O9" s="702"/>
      <c r="P9" s="702"/>
      <c r="Q9" s="703"/>
      <c r="R9" s="75"/>
      <c r="S9" s="709"/>
      <c r="T9" s="710"/>
      <c r="U9" s="710"/>
      <c r="V9" s="710"/>
      <c r="W9" s="710"/>
      <c r="X9" s="710"/>
      <c r="Y9" s="710"/>
      <c r="Z9" s="710"/>
      <c r="AA9" s="710"/>
      <c r="AB9" s="711"/>
      <c r="AC9" s="75"/>
      <c r="AD9" s="75"/>
      <c r="AE9" s="75"/>
      <c r="AF9" s="75"/>
      <c r="AG9" s="75"/>
      <c r="AH9" s="8"/>
      <c r="AI9" s="8"/>
      <c r="AJ9" s="8"/>
      <c r="AK9" s="8"/>
      <c r="AL9" s="8"/>
      <c r="AM9" s="8"/>
      <c r="AN9" s="8"/>
      <c r="AO9" s="8"/>
      <c r="AP9" s="8"/>
      <c r="AQ9" s="8"/>
      <c r="AR9" s="8"/>
      <c r="AS9" s="8"/>
      <c r="AT9" s="8"/>
      <c r="AU9" s="8"/>
      <c r="AV9" s="8"/>
      <c r="AW9" s="8"/>
      <c r="AX9" s="8"/>
      <c r="AY9" s="8"/>
    </row>
    <row r="10" spans="1:51" ht="50.1" customHeight="1">
      <c r="A10" s="8"/>
      <c r="B10" s="8"/>
      <c r="C10" s="8"/>
      <c r="D10" s="8"/>
      <c r="E10" s="8"/>
      <c r="F10" s="8"/>
      <c r="G10" s="8"/>
      <c r="H10" s="8"/>
      <c r="I10" s="8"/>
      <c r="J10" s="8"/>
      <c r="K10" s="8"/>
      <c r="L10" s="8"/>
      <c r="M10" s="8"/>
      <c r="N10" s="8"/>
      <c r="O10" s="75"/>
      <c r="P10" s="75"/>
      <c r="Q10" s="75"/>
      <c r="R10" s="75"/>
      <c r="S10" s="75"/>
      <c r="T10" s="75"/>
      <c r="U10" s="75"/>
      <c r="V10" s="75"/>
      <c r="W10" s="75"/>
      <c r="X10" s="75"/>
      <c r="Y10" s="75"/>
      <c r="Z10" s="75"/>
      <c r="AA10" s="75"/>
      <c r="AB10" s="75"/>
      <c r="AC10" s="75"/>
      <c r="AD10" s="75"/>
      <c r="AE10" s="75"/>
      <c r="AF10" s="75"/>
      <c r="AG10" s="75"/>
      <c r="AH10" s="8"/>
      <c r="AI10" s="8"/>
      <c r="AJ10" s="8"/>
      <c r="AK10" s="8"/>
      <c r="AL10" s="8"/>
      <c r="AM10" s="8"/>
      <c r="AN10" s="8"/>
      <c r="AO10" s="8"/>
      <c r="AP10" s="8"/>
      <c r="AQ10" s="8"/>
      <c r="AR10" s="8"/>
      <c r="AS10" s="8"/>
      <c r="AT10" s="8"/>
      <c r="AU10" s="8"/>
      <c r="AV10" s="8"/>
      <c r="AW10" s="8"/>
      <c r="AX10" s="8"/>
      <c r="AY10" s="8"/>
    </row>
    <row r="11" spans="1:51" ht="24.75" thickBot="1">
      <c r="A11" s="8"/>
      <c r="B11" s="684" t="s">
        <v>79</v>
      </c>
      <c r="C11" s="685"/>
      <c r="D11" s="685"/>
      <c r="E11" s="685"/>
      <c r="F11" s="685"/>
      <c r="G11" s="685"/>
      <c r="H11" s="685"/>
      <c r="I11" s="685"/>
      <c r="J11" s="685"/>
      <c r="K11" s="685"/>
      <c r="L11" s="685"/>
      <c r="M11" s="685"/>
      <c r="N11" s="685"/>
      <c r="O11" s="528" t="s">
        <v>203</v>
      </c>
      <c r="P11" s="528"/>
      <c r="Q11" s="528"/>
      <c r="R11" s="528"/>
      <c r="S11" s="528"/>
      <c r="T11" s="528"/>
      <c r="U11" s="528"/>
      <c r="V11" s="528"/>
      <c r="W11" s="528"/>
      <c r="X11" s="528"/>
      <c r="Y11" s="528"/>
      <c r="Z11" s="528"/>
      <c r="AA11" s="528"/>
      <c r="AB11" s="528"/>
      <c r="AC11" s="528"/>
      <c r="AD11" s="8"/>
      <c r="AE11" s="8"/>
      <c r="AF11" s="8"/>
      <c r="AG11" s="8"/>
      <c r="AH11" s="8"/>
      <c r="AI11" s="8"/>
      <c r="AJ11" s="8"/>
      <c r="AK11" s="8"/>
      <c r="AL11" s="8"/>
      <c r="AM11" s="8"/>
      <c r="AN11" s="8"/>
      <c r="AO11" s="8"/>
      <c r="AP11" s="8"/>
      <c r="AQ11" s="8"/>
      <c r="AR11" s="8"/>
      <c r="AS11" s="8"/>
      <c r="AT11" s="8"/>
      <c r="AU11" s="8"/>
      <c r="AV11" s="8"/>
      <c r="AW11" s="8"/>
      <c r="AX11" s="8"/>
      <c r="AY11" s="8"/>
    </row>
    <row r="12" spans="1:51" ht="24.95" customHeight="1" thickTop="1">
      <c r="A12" s="8"/>
      <c r="B12" s="529"/>
      <c r="C12" s="531" t="s">
        <v>67</v>
      </c>
      <c r="D12" s="532"/>
      <c r="E12" s="533"/>
      <c r="F12" s="540" t="s">
        <v>181</v>
      </c>
      <c r="G12" s="541"/>
      <c r="H12" s="541"/>
      <c r="I12" s="541"/>
      <c r="J12" s="541"/>
      <c r="K12" s="541"/>
      <c r="L12" s="541"/>
      <c r="M12" s="541"/>
      <c r="N12" s="727"/>
      <c r="O12" s="45" t="s">
        <v>81</v>
      </c>
      <c r="P12" s="46" t="s">
        <v>82</v>
      </c>
      <c r="Q12" s="46" t="s">
        <v>3</v>
      </c>
      <c r="R12" s="46" t="s">
        <v>83</v>
      </c>
      <c r="S12" s="46" t="s">
        <v>84</v>
      </c>
      <c r="T12" s="46" t="s">
        <v>85</v>
      </c>
      <c r="U12" s="46" t="s">
        <v>86</v>
      </c>
      <c r="V12" s="46" t="s">
        <v>87</v>
      </c>
      <c r="W12" s="46" t="s">
        <v>88</v>
      </c>
      <c r="X12" s="723" t="s">
        <v>91</v>
      </c>
      <c r="Y12" s="724"/>
      <c r="Z12" s="46" t="s">
        <v>93</v>
      </c>
      <c r="AA12" s="46" t="s">
        <v>94</v>
      </c>
      <c r="AB12" s="46" t="s">
        <v>95</v>
      </c>
      <c r="AC12" s="50" t="s">
        <v>96</v>
      </c>
      <c r="AD12" s="8"/>
      <c r="AE12" s="8"/>
      <c r="AF12" s="8"/>
      <c r="AG12" s="8"/>
      <c r="AH12" s="8"/>
      <c r="AI12" s="8"/>
      <c r="AJ12" s="8"/>
    </row>
    <row r="13" spans="1:51" ht="24.95" customHeight="1">
      <c r="A13" s="8"/>
      <c r="B13" s="530"/>
      <c r="C13" s="534"/>
      <c r="D13" s="535"/>
      <c r="E13" s="536"/>
      <c r="F13" s="543"/>
      <c r="G13" s="544"/>
      <c r="H13" s="544"/>
      <c r="I13" s="544"/>
      <c r="J13" s="544"/>
      <c r="K13" s="544"/>
      <c r="L13" s="544"/>
      <c r="M13" s="544"/>
      <c r="N13" s="728"/>
      <c r="O13" s="725" t="s">
        <v>5</v>
      </c>
      <c r="P13" s="47" t="s">
        <v>6</v>
      </c>
      <c r="Q13" s="681" t="s">
        <v>8</v>
      </c>
      <c r="R13" s="681" t="s">
        <v>9</v>
      </c>
      <c r="S13" s="681" t="s">
        <v>10</v>
      </c>
      <c r="T13" s="681" t="s">
        <v>11</v>
      </c>
      <c r="U13" s="47" t="s">
        <v>12</v>
      </c>
      <c r="V13" s="47" t="s">
        <v>14</v>
      </c>
      <c r="W13" s="48" t="s">
        <v>89</v>
      </c>
      <c r="X13" s="681" t="s">
        <v>16</v>
      </c>
      <c r="Y13" s="683" t="s">
        <v>92</v>
      </c>
      <c r="Z13" s="47" t="s">
        <v>17</v>
      </c>
      <c r="AA13" s="49" t="s">
        <v>19</v>
      </c>
      <c r="AB13" s="48" t="s">
        <v>97</v>
      </c>
      <c r="AC13" s="679" t="s">
        <v>98</v>
      </c>
      <c r="AD13" s="8"/>
      <c r="AE13" s="8"/>
      <c r="AF13" s="8"/>
      <c r="AG13" s="8"/>
      <c r="AH13" s="8"/>
      <c r="AI13" s="8"/>
      <c r="AJ13" s="8"/>
    </row>
    <row r="14" spans="1:51" ht="30" customHeight="1" thickBot="1">
      <c r="A14" s="8"/>
      <c r="B14" s="730"/>
      <c r="C14" s="537"/>
      <c r="D14" s="538"/>
      <c r="E14" s="539"/>
      <c r="F14" s="546"/>
      <c r="G14" s="547"/>
      <c r="H14" s="547"/>
      <c r="I14" s="547"/>
      <c r="J14" s="547"/>
      <c r="K14" s="547"/>
      <c r="L14" s="547"/>
      <c r="M14" s="547"/>
      <c r="N14" s="729"/>
      <c r="O14" s="726"/>
      <c r="P14" s="44" t="s">
        <v>7</v>
      </c>
      <c r="Q14" s="682"/>
      <c r="R14" s="682"/>
      <c r="S14" s="682"/>
      <c r="T14" s="682"/>
      <c r="U14" s="44" t="s">
        <v>13</v>
      </c>
      <c r="V14" s="44" t="s">
        <v>90</v>
      </c>
      <c r="W14" s="44" t="s">
        <v>15</v>
      </c>
      <c r="X14" s="682"/>
      <c r="Y14" s="682"/>
      <c r="Z14" s="44" t="s">
        <v>18</v>
      </c>
      <c r="AA14" s="44" t="s">
        <v>20</v>
      </c>
      <c r="AB14" s="44" t="s">
        <v>21</v>
      </c>
      <c r="AC14" s="680"/>
      <c r="AD14" s="8"/>
      <c r="AE14" s="8"/>
      <c r="AF14" s="8"/>
      <c r="AG14" s="8"/>
      <c r="AH14" s="8"/>
      <c r="AI14" s="8"/>
      <c r="AJ14" s="8"/>
    </row>
    <row r="15" spans="1:51" ht="12" customHeight="1">
      <c r="A15" s="8"/>
      <c r="B15" s="461">
        <v>1</v>
      </c>
      <c r="C15" s="719" t="str">
        <f>'③-1 Component Composition D (E)'!C15</f>
        <v>1309-64-4</v>
      </c>
      <c r="D15" s="720"/>
      <c r="E15" s="720"/>
      <c r="F15" s="746">
        <f>'③-1 Component Composition D (E)'!G15</f>
        <v>0</v>
      </c>
      <c r="G15" s="747"/>
      <c r="H15" s="747"/>
      <c r="I15" s="747"/>
      <c r="J15" s="747"/>
      <c r="K15" s="747"/>
      <c r="L15" s="747"/>
      <c r="M15" s="747"/>
      <c r="N15" s="748"/>
      <c r="O15" s="764" t="s">
        <v>190</v>
      </c>
      <c r="P15" s="760" t="s">
        <v>191</v>
      </c>
      <c r="Q15" s="760" t="s">
        <v>192</v>
      </c>
      <c r="R15" s="760" t="s">
        <v>192</v>
      </c>
      <c r="S15" s="760" t="s">
        <v>193</v>
      </c>
      <c r="T15" s="760" t="s">
        <v>194</v>
      </c>
      <c r="U15" s="760" t="s">
        <v>196</v>
      </c>
      <c r="V15" s="760" t="s">
        <v>196</v>
      </c>
      <c r="W15" s="760" t="s">
        <v>196</v>
      </c>
      <c r="X15" s="760" t="s">
        <v>206</v>
      </c>
      <c r="Y15" s="690" t="s">
        <v>196</v>
      </c>
      <c r="Z15" s="760" t="s">
        <v>208</v>
      </c>
      <c r="AA15" s="760" t="s">
        <v>196</v>
      </c>
      <c r="AB15" s="760" t="s">
        <v>197</v>
      </c>
      <c r="AC15" s="760" t="s">
        <v>207</v>
      </c>
      <c r="AD15" s="8"/>
      <c r="AE15" s="8"/>
      <c r="AF15" s="8"/>
      <c r="AG15" s="8"/>
      <c r="AH15" s="8"/>
      <c r="AI15" s="8"/>
      <c r="AJ15" s="8"/>
    </row>
    <row r="16" spans="1:51" ht="12" customHeight="1">
      <c r="A16" s="8"/>
      <c r="B16" s="461"/>
      <c r="C16" s="721"/>
      <c r="D16" s="722"/>
      <c r="E16" s="722"/>
      <c r="F16" s="749"/>
      <c r="G16" s="750"/>
      <c r="H16" s="750"/>
      <c r="I16" s="750"/>
      <c r="J16" s="750"/>
      <c r="K16" s="750"/>
      <c r="L16" s="750"/>
      <c r="M16" s="750"/>
      <c r="N16" s="751"/>
      <c r="O16" s="762"/>
      <c r="P16" s="690"/>
      <c r="Q16" s="690"/>
      <c r="R16" s="690"/>
      <c r="S16" s="690"/>
      <c r="T16" s="690"/>
      <c r="U16" s="690"/>
      <c r="V16" s="690"/>
      <c r="W16" s="690"/>
      <c r="X16" s="690"/>
      <c r="Y16" s="690"/>
      <c r="Z16" s="690"/>
      <c r="AA16" s="690"/>
      <c r="AB16" s="690"/>
      <c r="AC16" s="690"/>
      <c r="AD16" s="8"/>
      <c r="AE16" s="8"/>
      <c r="AF16" s="8"/>
      <c r="AG16" s="8"/>
      <c r="AH16" s="8"/>
      <c r="AI16" s="8"/>
      <c r="AJ16" s="8"/>
    </row>
    <row r="17" spans="1:36" ht="12" customHeight="1">
      <c r="A17" s="8"/>
      <c r="B17" s="461"/>
      <c r="C17" s="721"/>
      <c r="D17" s="722"/>
      <c r="E17" s="722"/>
      <c r="F17" s="712" t="str">
        <f>'③-1 Component Composition D (E)'!G17</f>
        <v>Diantimony trioxide</v>
      </c>
      <c r="G17" s="713"/>
      <c r="H17" s="713"/>
      <c r="I17" s="713"/>
      <c r="J17" s="713"/>
      <c r="K17" s="713"/>
      <c r="L17" s="713"/>
      <c r="M17" s="713"/>
      <c r="N17" s="714"/>
      <c r="O17" s="762"/>
      <c r="P17" s="690"/>
      <c r="Q17" s="690"/>
      <c r="R17" s="690"/>
      <c r="S17" s="690"/>
      <c r="T17" s="690"/>
      <c r="U17" s="690"/>
      <c r="V17" s="690"/>
      <c r="W17" s="690"/>
      <c r="X17" s="690"/>
      <c r="Y17" s="690"/>
      <c r="Z17" s="690"/>
      <c r="AA17" s="690"/>
      <c r="AB17" s="690"/>
      <c r="AC17" s="690"/>
      <c r="AD17" s="8"/>
      <c r="AE17" s="8"/>
      <c r="AF17" s="8"/>
      <c r="AG17" s="8"/>
      <c r="AH17" s="8"/>
      <c r="AI17" s="8"/>
      <c r="AJ17" s="8"/>
    </row>
    <row r="18" spans="1:36" ht="12" customHeight="1">
      <c r="A18" s="8"/>
      <c r="B18" s="462"/>
      <c r="C18" s="722"/>
      <c r="D18" s="722"/>
      <c r="E18" s="722"/>
      <c r="F18" s="715"/>
      <c r="G18" s="716"/>
      <c r="H18" s="716"/>
      <c r="I18" s="716"/>
      <c r="J18" s="716"/>
      <c r="K18" s="716"/>
      <c r="L18" s="716"/>
      <c r="M18" s="716"/>
      <c r="N18" s="717"/>
      <c r="O18" s="763"/>
      <c r="P18" s="691"/>
      <c r="Q18" s="691"/>
      <c r="R18" s="691"/>
      <c r="S18" s="691"/>
      <c r="T18" s="691"/>
      <c r="U18" s="691"/>
      <c r="V18" s="691"/>
      <c r="W18" s="691"/>
      <c r="X18" s="691"/>
      <c r="Y18" s="691"/>
      <c r="Z18" s="691"/>
      <c r="AA18" s="691"/>
      <c r="AB18" s="691"/>
      <c r="AC18" s="691"/>
      <c r="AD18" s="8"/>
      <c r="AE18" s="8"/>
      <c r="AF18" s="8"/>
      <c r="AG18" s="8"/>
      <c r="AH18" s="8"/>
      <c r="AI18" s="8"/>
      <c r="AJ18" s="8"/>
    </row>
    <row r="19" spans="1:36" ht="12" customHeight="1">
      <c r="A19" s="8"/>
      <c r="B19" s="426">
        <v>2</v>
      </c>
      <c r="C19" s="719" t="str">
        <f>'③-1 Component Composition D (E)'!C19</f>
        <v>68187-11-1</v>
      </c>
      <c r="D19" s="720"/>
      <c r="E19" s="720"/>
      <c r="F19" s="746">
        <f>'③-1 Component Composition D (E)'!G19</f>
        <v>0</v>
      </c>
      <c r="G19" s="747"/>
      <c r="H19" s="747"/>
      <c r="I19" s="747"/>
      <c r="J19" s="747"/>
      <c r="K19" s="747"/>
      <c r="L19" s="747"/>
      <c r="M19" s="747"/>
      <c r="N19" s="748"/>
      <c r="O19" s="761" t="s">
        <v>190</v>
      </c>
      <c r="P19" s="689" t="s">
        <v>191</v>
      </c>
      <c r="Q19" s="689" t="s">
        <v>192</v>
      </c>
      <c r="R19" s="689" t="s">
        <v>192</v>
      </c>
      <c r="S19" s="689" t="s">
        <v>193</v>
      </c>
      <c r="T19" s="689" t="s">
        <v>195</v>
      </c>
      <c r="U19" s="689" t="s">
        <v>196</v>
      </c>
      <c r="V19" s="689" t="s">
        <v>196</v>
      </c>
      <c r="W19" s="689" t="s">
        <v>196</v>
      </c>
      <c r="X19" s="690" t="s">
        <v>197</v>
      </c>
      <c r="Y19" s="690" t="s">
        <v>197</v>
      </c>
      <c r="Z19" s="689" t="s">
        <v>196</v>
      </c>
      <c r="AA19" s="689" t="s">
        <v>196</v>
      </c>
      <c r="AB19" s="689" t="s">
        <v>197</v>
      </c>
      <c r="AC19" s="689" t="s">
        <v>197</v>
      </c>
      <c r="AD19" s="8"/>
      <c r="AE19" s="8"/>
      <c r="AF19" s="8"/>
      <c r="AG19" s="8"/>
      <c r="AH19" s="8"/>
      <c r="AI19" s="8"/>
      <c r="AJ19" s="8"/>
    </row>
    <row r="20" spans="1:36" ht="12" customHeight="1">
      <c r="A20" s="8"/>
      <c r="B20" s="461"/>
      <c r="C20" s="721"/>
      <c r="D20" s="722"/>
      <c r="E20" s="722"/>
      <c r="F20" s="749"/>
      <c r="G20" s="750"/>
      <c r="H20" s="750"/>
      <c r="I20" s="750"/>
      <c r="J20" s="750"/>
      <c r="K20" s="750"/>
      <c r="L20" s="750"/>
      <c r="M20" s="750"/>
      <c r="N20" s="751"/>
      <c r="O20" s="762"/>
      <c r="P20" s="690"/>
      <c r="Q20" s="690"/>
      <c r="R20" s="690"/>
      <c r="S20" s="690"/>
      <c r="T20" s="690"/>
      <c r="U20" s="690"/>
      <c r="V20" s="690"/>
      <c r="W20" s="690"/>
      <c r="X20" s="690"/>
      <c r="Y20" s="690"/>
      <c r="Z20" s="690"/>
      <c r="AA20" s="690"/>
      <c r="AB20" s="690"/>
      <c r="AC20" s="690"/>
      <c r="AD20" s="8"/>
      <c r="AE20" s="8"/>
      <c r="AF20" s="8"/>
      <c r="AG20" s="8"/>
      <c r="AH20" s="8"/>
      <c r="AI20" s="8"/>
      <c r="AJ20" s="8"/>
    </row>
    <row r="21" spans="1:36" ht="12" customHeight="1">
      <c r="A21" s="8"/>
      <c r="B21" s="461"/>
      <c r="C21" s="721"/>
      <c r="D21" s="722"/>
      <c r="E21" s="722"/>
      <c r="F21" s="712" t="str">
        <f>'③-1 Component Composition D (E)'!G21</f>
        <v>C.I. Pigment blue 36</v>
      </c>
      <c r="G21" s="713"/>
      <c r="H21" s="713"/>
      <c r="I21" s="713"/>
      <c r="J21" s="713"/>
      <c r="K21" s="713"/>
      <c r="L21" s="713"/>
      <c r="M21" s="713"/>
      <c r="N21" s="714"/>
      <c r="O21" s="762"/>
      <c r="P21" s="690"/>
      <c r="Q21" s="690"/>
      <c r="R21" s="690"/>
      <c r="S21" s="690"/>
      <c r="T21" s="690"/>
      <c r="U21" s="690"/>
      <c r="V21" s="690"/>
      <c r="W21" s="690"/>
      <c r="X21" s="690"/>
      <c r="Y21" s="690"/>
      <c r="Z21" s="690"/>
      <c r="AA21" s="690"/>
      <c r="AB21" s="690"/>
      <c r="AC21" s="690"/>
      <c r="AD21" s="8"/>
      <c r="AE21" s="8"/>
      <c r="AF21" s="8"/>
      <c r="AG21" s="8"/>
      <c r="AH21" s="8"/>
      <c r="AI21" s="8"/>
      <c r="AJ21" s="8"/>
    </row>
    <row r="22" spans="1:36" ht="12" customHeight="1">
      <c r="A22" s="8"/>
      <c r="B22" s="462"/>
      <c r="C22" s="722"/>
      <c r="D22" s="722"/>
      <c r="E22" s="722"/>
      <c r="F22" s="715"/>
      <c r="G22" s="716"/>
      <c r="H22" s="716"/>
      <c r="I22" s="716"/>
      <c r="J22" s="716"/>
      <c r="K22" s="716"/>
      <c r="L22" s="716"/>
      <c r="M22" s="716"/>
      <c r="N22" s="717"/>
      <c r="O22" s="763"/>
      <c r="P22" s="691"/>
      <c r="Q22" s="691"/>
      <c r="R22" s="691"/>
      <c r="S22" s="691"/>
      <c r="T22" s="691"/>
      <c r="U22" s="691"/>
      <c r="V22" s="691"/>
      <c r="W22" s="691"/>
      <c r="X22" s="691"/>
      <c r="Y22" s="691"/>
      <c r="Z22" s="691"/>
      <c r="AA22" s="691"/>
      <c r="AB22" s="691"/>
      <c r="AC22" s="691"/>
      <c r="AD22" s="8"/>
      <c r="AE22" s="8"/>
      <c r="AF22" s="8"/>
      <c r="AG22" s="8"/>
      <c r="AH22" s="8"/>
      <c r="AI22" s="8"/>
      <c r="AJ22" s="8"/>
    </row>
    <row r="23" spans="1:36" ht="12" customHeight="1">
      <c r="A23" s="8"/>
      <c r="B23" s="461">
        <v>3</v>
      </c>
      <c r="C23" s="719" t="str">
        <f>'③-1 Component Composition D (E)'!C23</f>
        <v>Non</v>
      </c>
      <c r="D23" s="720"/>
      <c r="E23" s="720"/>
      <c r="F23" s="746">
        <f>'③-1 Component Composition D (E)'!G23</f>
        <v>0</v>
      </c>
      <c r="G23" s="747"/>
      <c r="H23" s="747"/>
      <c r="I23" s="747"/>
      <c r="J23" s="747"/>
      <c r="K23" s="747"/>
      <c r="L23" s="747"/>
      <c r="M23" s="747"/>
      <c r="N23" s="748"/>
      <c r="O23" s="762" t="s">
        <v>197</v>
      </c>
      <c r="P23" s="690" t="s">
        <v>197</v>
      </c>
      <c r="Q23" s="689" t="s">
        <v>197</v>
      </c>
      <c r="R23" s="690" t="s">
        <v>197</v>
      </c>
      <c r="S23" s="690" t="s">
        <v>197</v>
      </c>
      <c r="T23" s="690" t="s">
        <v>197</v>
      </c>
      <c r="U23" s="690" t="s">
        <v>197</v>
      </c>
      <c r="V23" s="690" t="s">
        <v>197</v>
      </c>
      <c r="W23" s="690" t="s">
        <v>197</v>
      </c>
      <c r="X23" s="690" t="s">
        <v>197</v>
      </c>
      <c r="Y23" s="690" t="s">
        <v>197</v>
      </c>
      <c r="Z23" s="690" t="s">
        <v>197</v>
      </c>
      <c r="AA23" s="690" t="s">
        <v>197</v>
      </c>
      <c r="AB23" s="690" t="s">
        <v>197</v>
      </c>
      <c r="AC23" s="690" t="s">
        <v>197</v>
      </c>
      <c r="AD23" s="8"/>
      <c r="AE23" s="8"/>
      <c r="AF23" s="8"/>
      <c r="AG23" s="8"/>
      <c r="AH23" s="8"/>
      <c r="AI23" s="8"/>
      <c r="AJ23" s="8"/>
    </row>
    <row r="24" spans="1:36" ht="12" customHeight="1">
      <c r="A24" s="8"/>
      <c r="B24" s="461"/>
      <c r="C24" s="721"/>
      <c r="D24" s="722"/>
      <c r="E24" s="722"/>
      <c r="F24" s="749"/>
      <c r="G24" s="750"/>
      <c r="H24" s="750"/>
      <c r="I24" s="750"/>
      <c r="J24" s="750"/>
      <c r="K24" s="750"/>
      <c r="L24" s="750"/>
      <c r="M24" s="750"/>
      <c r="N24" s="751"/>
      <c r="O24" s="762"/>
      <c r="P24" s="690"/>
      <c r="Q24" s="690"/>
      <c r="R24" s="690"/>
      <c r="S24" s="690"/>
      <c r="T24" s="690"/>
      <c r="U24" s="690"/>
      <c r="V24" s="690"/>
      <c r="W24" s="690"/>
      <c r="X24" s="690"/>
      <c r="Y24" s="690"/>
      <c r="Z24" s="690"/>
      <c r="AA24" s="690"/>
      <c r="AB24" s="690"/>
      <c r="AC24" s="690"/>
      <c r="AD24" s="8"/>
      <c r="AE24" s="8"/>
      <c r="AF24" s="8"/>
      <c r="AG24" s="8"/>
      <c r="AH24" s="8"/>
      <c r="AI24" s="8"/>
      <c r="AJ24" s="8"/>
    </row>
    <row r="25" spans="1:36" ht="12" customHeight="1">
      <c r="A25" s="8"/>
      <c r="B25" s="461"/>
      <c r="C25" s="721"/>
      <c r="D25" s="722"/>
      <c r="E25" s="722"/>
      <c r="F25" s="712" t="str">
        <f>'③-1 Component Composition D (E)'!G25</f>
        <v>Epoxy/acid adduct resin</v>
      </c>
      <c r="G25" s="713"/>
      <c r="H25" s="713"/>
      <c r="I25" s="713"/>
      <c r="J25" s="713"/>
      <c r="K25" s="713"/>
      <c r="L25" s="713"/>
      <c r="M25" s="713"/>
      <c r="N25" s="714"/>
      <c r="O25" s="762"/>
      <c r="P25" s="690"/>
      <c r="Q25" s="690"/>
      <c r="R25" s="690"/>
      <c r="S25" s="690"/>
      <c r="T25" s="690"/>
      <c r="U25" s="690"/>
      <c r="V25" s="690"/>
      <c r="W25" s="690"/>
      <c r="X25" s="690"/>
      <c r="Y25" s="690"/>
      <c r="Z25" s="690"/>
      <c r="AA25" s="690"/>
      <c r="AB25" s="690"/>
      <c r="AC25" s="690"/>
      <c r="AD25" s="8"/>
      <c r="AE25" s="8"/>
      <c r="AF25" s="8"/>
      <c r="AG25" s="8"/>
      <c r="AH25" s="8"/>
      <c r="AI25" s="8"/>
      <c r="AJ25" s="8"/>
    </row>
    <row r="26" spans="1:36" ht="12" customHeight="1">
      <c r="A26" s="8"/>
      <c r="B26" s="462"/>
      <c r="C26" s="722"/>
      <c r="D26" s="722"/>
      <c r="E26" s="722"/>
      <c r="F26" s="715"/>
      <c r="G26" s="716"/>
      <c r="H26" s="716"/>
      <c r="I26" s="716"/>
      <c r="J26" s="716"/>
      <c r="K26" s="716"/>
      <c r="L26" s="716"/>
      <c r="M26" s="716"/>
      <c r="N26" s="717"/>
      <c r="O26" s="763"/>
      <c r="P26" s="691"/>
      <c r="Q26" s="691"/>
      <c r="R26" s="691"/>
      <c r="S26" s="691"/>
      <c r="T26" s="691"/>
      <c r="U26" s="691"/>
      <c r="V26" s="691"/>
      <c r="W26" s="691"/>
      <c r="X26" s="691"/>
      <c r="Y26" s="691"/>
      <c r="Z26" s="691"/>
      <c r="AA26" s="691"/>
      <c r="AB26" s="691"/>
      <c r="AC26" s="691"/>
      <c r="AD26" s="8"/>
      <c r="AE26" s="8"/>
      <c r="AF26" s="8"/>
      <c r="AG26" s="8"/>
      <c r="AH26" s="8"/>
      <c r="AI26" s="8"/>
      <c r="AJ26" s="8"/>
    </row>
    <row r="27" spans="1:36" ht="12" customHeight="1">
      <c r="A27" s="8"/>
      <c r="B27" s="426">
        <v>4</v>
      </c>
      <c r="C27" s="719" t="str">
        <f>'③-1 Component Composition D (E)'!C27</f>
        <v xml:space="preserve">108-88-3 </v>
      </c>
      <c r="D27" s="720"/>
      <c r="E27" s="720"/>
      <c r="F27" s="746">
        <f>'③-1 Component Composition D (E)'!G27</f>
        <v>0</v>
      </c>
      <c r="G27" s="747"/>
      <c r="H27" s="747"/>
      <c r="I27" s="747"/>
      <c r="J27" s="747"/>
      <c r="K27" s="747"/>
      <c r="L27" s="747"/>
      <c r="M27" s="747"/>
      <c r="N27" s="748"/>
      <c r="O27" s="762" t="s">
        <v>190</v>
      </c>
      <c r="P27" s="690" t="s">
        <v>191</v>
      </c>
      <c r="Q27" s="689" t="s">
        <v>195</v>
      </c>
      <c r="R27" s="690" t="s">
        <v>250</v>
      </c>
      <c r="S27" s="690" t="s">
        <v>226</v>
      </c>
      <c r="T27" s="690" t="s">
        <v>195</v>
      </c>
      <c r="U27" s="690" t="s">
        <v>196</v>
      </c>
      <c r="V27" s="690" t="s">
        <v>196</v>
      </c>
      <c r="W27" s="690" t="s">
        <v>196</v>
      </c>
      <c r="X27" s="690" t="s">
        <v>206</v>
      </c>
      <c r="Y27" s="690" t="s">
        <v>196</v>
      </c>
      <c r="Z27" s="690" t="s">
        <v>196</v>
      </c>
      <c r="AA27" s="690" t="s">
        <v>196</v>
      </c>
      <c r="AB27" s="690" t="s">
        <v>196</v>
      </c>
      <c r="AC27" s="690" t="s">
        <v>196</v>
      </c>
      <c r="AD27" s="8"/>
      <c r="AE27" s="8"/>
      <c r="AF27" s="8"/>
      <c r="AG27" s="8"/>
      <c r="AH27" s="8"/>
      <c r="AI27" s="8"/>
      <c r="AJ27" s="8"/>
    </row>
    <row r="28" spans="1:36" ht="12" customHeight="1">
      <c r="A28" s="8"/>
      <c r="B28" s="461"/>
      <c r="C28" s="721"/>
      <c r="D28" s="722"/>
      <c r="E28" s="722"/>
      <c r="F28" s="749"/>
      <c r="G28" s="750"/>
      <c r="H28" s="750"/>
      <c r="I28" s="750"/>
      <c r="J28" s="750"/>
      <c r="K28" s="750"/>
      <c r="L28" s="750"/>
      <c r="M28" s="750"/>
      <c r="N28" s="751"/>
      <c r="O28" s="762"/>
      <c r="P28" s="690"/>
      <c r="Q28" s="690"/>
      <c r="R28" s="690"/>
      <c r="S28" s="690"/>
      <c r="T28" s="690"/>
      <c r="U28" s="690"/>
      <c r="V28" s="690"/>
      <c r="W28" s="690"/>
      <c r="X28" s="690"/>
      <c r="Y28" s="690"/>
      <c r="Z28" s="690"/>
      <c r="AA28" s="690"/>
      <c r="AB28" s="690"/>
      <c r="AC28" s="690"/>
      <c r="AD28" s="8"/>
      <c r="AE28" s="8"/>
      <c r="AF28" s="8"/>
      <c r="AG28" s="8"/>
      <c r="AH28" s="8"/>
      <c r="AI28" s="8"/>
      <c r="AJ28" s="8"/>
    </row>
    <row r="29" spans="1:36" ht="12" customHeight="1">
      <c r="A29" s="8"/>
      <c r="B29" s="461"/>
      <c r="C29" s="721"/>
      <c r="D29" s="722"/>
      <c r="E29" s="722"/>
      <c r="F29" s="712" t="str">
        <f>'③-1 Component Composition D (E)'!G29</f>
        <v>Toluene</v>
      </c>
      <c r="G29" s="713"/>
      <c r="H29" s="713"/>
      <c r="I29" s="713"/>
      <c r="J29" s="713"/>
      <c r="K29" s="713"/>
      <c r="L29" s="713"/>
      <c r="M29" s="713"/>
      <c r="N29" s="714"/>
      <c r="O29" s="762"/>
      <c r="P29" s="690"/>
      <c r="Q29" s="690"/>
      <c r="R29" s="690"/>
      <c r="S29" s="690"/>
      <c r="T29" s="690"/>
      <c r="U29" s="690"/>
      <c r="V29" s="690"/>
      <c r="W29" s="690"/>
      <c r="X29" s="690"/>
      <c r="Y29" s="690"/>
      <c r="Z29" s="690"/>
      <c r="AA29" s="690"/>
      <c r="AB29" s="690"/>
      <c r="AC29" s="690"/>
      <c r="AD29" s="8"/>
      <c r="AE29" s="8"/>
      <c r="AF29" s="8"/>
      <c r="AG29" s="8"/>
      <c r="AH29" s="8"/>
      <c r="AI29" s="8"/>
      <c r="AJ29" s="8"/>
    </row>
    <row r="30" spans="1:36" ht="12" customHeight="1">
      <c r="A30" s="8"/>
      <c r="B30" s="462"/>
      <c r="C30" s="722"/>
      <c r="D30" s="722"/>
      <c r="E30" s="722"/>
      <c r="F30" s="715"/>
      <c r="G30" s="716"/>
      <c r="H30" s="716"/>
      <c r="I30" s="716"/>
      <c r="J30" s="716"/>
      <c r="K30" s="716"/>
      <c r="L30" s="716"/>
      <c r="M30" s="716"/>
      <c r="N30" s="717"/>
      <c r="O30" s="763"/>
      <c r="P30" s="691"/>
      <c r="Q30" s="691"/>
      <c r="R30" s="691"/>
      <c r="S30" s="691"/>
      <c r="T30" s="691"/>
      <c r="U30" s="691"/>
      <c r="V30" s="691"/>
      <c r="W30" s="691"/>
      <c r="X30" s="691"/>
      <c r="Y30" s="691"/>
      <c r="Z30" s="691"/>
      <c r="AA30" s="691"/>
      <c r="AB30" s="691"/>
      <c r="AC30" s="691"/>
      <c r="AD30" s="8"/>
      <c r="AE30" s="8"/>
      <c r="AF30" s="8"/>
      <c r="AG30" s="8"/>
      <c r="AH30" s="8"/>
      <c r="AI30" s="8"/>
      <c r="AJ30" s="8"/>
    </row>
    <row r="31" spans="1:36" ht="12" customHeight="1">
      <c r="A31" s="8"/>
      <c r="B31" s="426">
        <v>5</v>
      </c>
      <c r="C31" s="719" t="str">
        <f>'③-1 Component Composition D (E)'!C31</f>
        <v>103-11-7</v>
      </c>
      <c r="D31" s="720"/>
      <c r="E31" s="720"/>
      <c r="F31" s="746">
        <f>'③-1 Component Composition D (E)'!G31</f>
        <v>0</v>
      </c>
      <c r="G31" s="747"/>
      <c r="H31" s="747"/>
      <c r="I31" s="747"/>
      <c r="J31" s="747"/>
      <c r="K31" s="747"/>
      <c r="L31" s="747"/>
      <c r="M31" s="747"/>
      <c r="N31" s="748"/>
      <c r="O31" s="761" t="s">
        <v>190</v>
      </c>
      <c r="P31" s="689" t="s">
        <v>191</v>
      </c>
      <c r="Q31" s="689" t="s">
        <v>195</v>
      </c>
      <c r="R31" s="689" t="s">
        <v>195</v>
      </c>
      <c r="S31" s="689" t="s">
        <v>226</v>
      </c>
      <c r="T31" s="690" t="s">
        <v>195</v>
      </c>
      <c r="U31" s="690" t="s">
        <v>196</v>
      </c>
      <c r="V31" s="689" t="s">
        <v>197</v>
      </c>
      <c r="W31" s="689" t="s">
        <v>196</v>
      </c>
      <c r="X31" s="690" t="s">
        <v>227</v>
      </c>
      <c r="Y31" s="690" t="s">
        <v>196</v>
      </c>
      <c r="Z31" s="689" t="s">
        <v>196</v>
      </c>
      <c r="AA31" s="689" t="s">
        <v>196</v>
      </c>
      <c r="AB31" s="689" t="s">
        <v>196</v>
      </c>
      <c r="AC31" s="689" t="s">
        <v>196</v>
      </c>
      <c r="AD31" s="8"/>
      <c r="AE31" s="8"/>
      <c r="AF31" s="8"/>
      <c r="AG31" s="8"/>
      <c r="AH31" s="8"/>
      <c r="AI31" s="8"/>
      <c r="AJ31" s="8"/>
    </row>
    <row r="32" spans="1:36" ht="12" customHeight="1">
      <c r="A32" s="8"/>
      <c r="B32" s="461"/>
      <c r="C32" s="721"/>
      <c r="D32" s="722"/>
      <c r="E32" s="722"/>
      <c r="F32" s="749"/>
      <c r="G32" s="750"/>
      <c r="H32" s="750"/>
      <c r="I32" s="750"/>
      <c r="J32" s="750"/>
      <c r="K32" s="750"/>
      <c r="L32" s="750"/>
      <c r="M32" s="750"/>
      <c r="N32" s="751"/>
      <c r="O32" s="762"/>
      <c r="P32" s="690"/>
      <c r="Q32" s="690"/>
      <c r="R32" s="690"/>
      <c r="S32" s="690"/>
      <c r="T32" s="690"/>
      <c r="U32" s="690"/>
      <c r="V32" s="690"/>
      <c r="W32" s="690"/>
      <c r="X32" s="690"/>
      <c r="Y32" s="690"/>
      <c r="Z32" s="690"/>
      <c r="AA32" s="690"/>
      <c r="AB32" s="690"/>
      <c r="AC32" s="690"/>
      <c r="AD32" s="8"/>
      <c r="AE32" s="8"/>
      <c r="AF32" s="8"/>
      <c r="AG32" s="8"/>
      <c r="AH32" s="8"/>
      <c r="AI32" s="8"/>
      <c r="AJ32" s="8"/>
    </row>
    <row r="33" spans="1:36" ht="12" customHeight="1">
      <c r="A33" s="8"/>
      <c r="B33" s="461"/>
      <c r="C33" s="721"/>
      <c r="D33" s="722"/>
      <c r="E33" s="722"/>
      <c r="F33" s="712" t="str">
        <f>'③-1 Component Composition D (E)'!G33</f>
        <v>Others</v>
      </c>
      <c r="G33" s="713"/>
      <c r="H33" s="713"/>
      <c r="I33" s="713"/>
      <c r="J33" s="713"/>
      <c r="K33" s="713"/>
      <c r="L33" s="713"/>
      <c r="M33" s="713"/>
      <c r="N33" s="714"/>
      <c r="O33" s="762"/>
      <c r="P33" s="690"/>
      <c r="Q33" s="690"/>
      <c r="R33" s="690"/>
      <c r="S33" s="690"/>
      <c r="T33" s="690"/>
      <c r="U33" s="690"/>
      <c r="V33" s="690"/>
      <c r="W33" s="690"/>
      <c r="X33" s="690"/>
      <c r="Y33" s="690"/>
      <c r="Z33" s="690"/>
      <c r="AA33" s="690"/>
      <c r="AB33" s="690"/>
      <c r="AC33" s="690"/>
      <c r="AD33" s="8"/>
      <c r="AE33" s="8"/>
      <c r="AF33" s="8"/>
      <c r="AG33" s="8"/>
      <c r="AH33" s="8"/>
      <c r="AI33" s="8"/>
      <c r="AJ33" s="8"/>
    </row>
    <row r="34" spans="1:36" ht="12" customHeight="1">
      <c r="A34" s="8"/>
      <c r="B34" s="462"/>
      <c r="C34" s="722"/>
      <c r="D34" s="722"/>
      <c r="E34" s="722"/>
      <c r="F34" s="715"/>
      <c r="G34" s="716"/>
      <c r="H34" s="716"/>
      <c r="I34" s="716"/>
      <c r="J34" s="716"/>
      <c r="K34" s="716"/>
      <c r="L34" s="716"/>
      <c r="M34" s="716"/>
      <c r="N34" s="717"/>
      <c r="O34" s="763"/>
      <c r="P34" s="691"/>
      <c r="Q34" s="691"/>
      <c r="R34" s="691"/>
      <c r="S34" s="691"/>
      <c r="T34" s="691"/>
      <c r="U34" s="691"/>
      <c r="V34" s="691"/>
      <c r="W34" s="691"/>
      <c r="X34" s="691"/>
      <c r="Y34" s="691"/>
      <c r="Z34" s="691"/>
      <c r="AA34" s="691"/>
      <c r="AB34" s="691"/>
      <c r="AC34" s="691"/>
      <c r="AD34" s="8"/>
      <c r="AE34" s="8"/>
      <c r="AF34" s="8"/>
      <c r="AG34" s="8"/>
      <c r="AH34" s="8"/>
      <c r="AI34" s="8"/>
      <c r="AJ34" s="8"/>
    </row>
    <row r="35" spans="1:36" ht="12" customHeight="1">
      <c r="A35" s="8"/>
      <c r="B35" s="426">
        <v>6</v>
      </c>
      <c r="C35" s="719" t="str">
        <f>'③-1 Component Composition D (E)'!C35</f>
        <v>7681-65-4</v>
      </c>
      <c r="D35" s="720"/>
      <c r="E35" s="720"/>
      <c r="F35" s="746">
        <f>'③-1 Component Composition D (E)'!G35</f>
        <v>0</v>
      </c>
      <c r="G35" s="747"/>
      <c r="H35" s="747"/>
      <c r="I35" s="747"/>
      <c r="J35" s="747"/>
      <c r="K35" s="747"/>
      <c r="L35" s="747"/>
      <c r="M35" s="747"/>
      <c r="N35" s="748"/>
      <c r="O35" s="762" t="s">
        <v>190</v>
      </c>
      <c r="P35" s="690" t="s">
        <v>191</v>
      </c>
      <c r="Q35" s="689" t="s">
        <v>195</v>
      </c>
      <c r="R35" s="690" t="s">
        <v>195</v>
      </c>
      <c r="S35" s="690" t="s">
        <v>226</v>
      </c>
      <c r="T35" s="690" t="s">
        <v>195</v>
      </c>
      <c r="U35" s="690" t="s">
        <v>196</v>
      </c>
      <c r="V35" s="690" t="s">
        <v>196</v>
      </c>
      <c r="W35" s="690" t="s">
        <v>196</v>
      </c>
      <c r="X35" s="690" t="s">
        <v>227</v>
      </c>
      <c r="Y35" s="690" t="s">
        <v>196</v>
      </c>
      <c r="Z35" s="690" t="s">
        <v>196</v>
      </c>
      <c r="AA35" s="690" t="s">
        <v>196</v>
      </c>
      <c r="AB35" s="690" t="s">
        <v>197</v>
      </c>
      <c r="AC35" s="690" t="s">
        <v>196</v>
      </c>
      <c r="AD35" s="8"/>
      <c r="AE35" s="8"/>
      <c r="AF35" s="8"/>
      <c r="AG35" s="8"/>
      <c r="AH35" s="8"/>
      <c r="AI35" s="8"/>
      <c r="AJ35" s="8"/>
    </row>
    <row r="36" spans="1:36" ht="12" customHeight="1">
      <c r="A36" s="8"/>
      <c r="B36" s="461"/>
      <c r="C36" s="721"/>
      <c r="D36" s="722"/>
      <c r="E36" s="722"/>
      <c r="F36" s="749"/>
      <c r="G36" s="750"/>
      <c r="H36" s="750"/>
      <c r="I36" s="750"/>
      <c r="J36" s="750"/>
      <c r="K36" s="750"/>
      <c r="L36" s="750"/>
      <c r="M36" s="750"/>
      <c r="N36" s="751"/>
      <c r="O36" s="762"/>
      <c r="P36" s="690"/>
      <c r="Q36" s="690"/>
      <c r="R36" s="690"/>
      <c r="S36" s="690"/>
      <c r="T36" s="690"/>
      <c r="U36" s="690"/>
      <c r="V36" s="690"/>
      <c r="W36" s="690"/>
      <c r="X36" s="690"/>
      <c r="Y36" s="690"/>
      <c r="Z36" s="690"/>
      <c r="AA36" s="690"/>
      <c r="AB36" s="690"/>
      <c r="AC36" s="690"/>
      <c r="AD36" s="8"/>
      <c r="AE36" s="8"/>
      <c r="AF36" s="8"/>
      <c r="AG36" s="8"/>
      <c r="AH36" s="8"/>
      <c r="AI36" s="8"/>
      <c r="AJ36" s="8"/>
    </row>
    <row r="37" spans="1:36" ht="12" customHeight="1">
      <c r="A37" s="8"/>
      <c r="B37" s="461"/>
      <c r="C37" s="721"/>
      <c r="D37" s="722"/>
      <c r="E37" s="722"/>
      <c r="F37" s="712" t="str">
        <f>'③-1 Component Composition D (E)'!G37</f>
        <v>Copper iodide</v>
      </c>
      <c r="G37" s="713"/>
      <c r="H37" s="713"/>
      <c r="I37" s="713"/>
      <c r="J37" s="713"/>
      <c r="K37" s="713"/>
      <c r="L37" s="713"/>
      <c r="M37" s="713"/>
      <c r="N37" s="714"/>
      <c r="O37" s="762"/>
      <c r="P37" s="690"/>
      <c r="Q37" s="690"/>
      <c r="R37" s="690"/>
      <c r="S37" s="690"/>
      <c r="T37" s="690"/>
      <c r="U37" s="690"/>
      <c r="V37" s="690"/>
      <c r="W37" s="690"/>
      <c r="X37" s="690"/>
      <c r="Y37" s="690"/>
      <c r="Z37" s="690"/>
      <c r="AA37" s="690"/>
      <c r="AB37" s="690"/>
      <c r="AC37" s="690"/>
      <c r="AD37" s="8"/>
      <c r="AE37" s="8"/>
      <c r="AF37" s="8"/>
      <c r="AG37" s="8"/>
      <c r="AH37" s="8"/>
      <c r="AI37" s="8"/>
      <c r="AJ37" s="8"/>
    </row>
    <row r="38" spans="1:36" ht="12" customHeight="1">
      <c r="A38" s="8"/>
      <c r="B38" s="462"/>
      <c r="C38" s="722"/>
      <c r="D38" s="722"/>
      <c r="E38" s="722"/>
      <c r="F38" s="715"/>
      <c r="G38" s="716"/>
      <c r="H38" s="716"/>
      <c r="I38" s="716"/>
      <c r="J38" s="716"/>
      <c r="K38" s="716"/>
      <c r="L38" s="716"/>
      <c r="M38" s="716"/>
      <c r="N38" s="717"/>
      <c r="O38" s="763"/>
      <c r="P38" s="691"/>
      <c r="Q38" s="691"/>
      <c r="R38" s="691"/>
      <c r="S38" s="691"/>
      <c r="T38" s="691"/>
      <c r="U38" s="691"/>
      <c r="V38" s="691"/>
      <c r="W38" s="691"/>
      <c r="X38" s="691"/>
      <c r="Y38" s="691"/>
      <c r="Z38" s="691"/>
      <c r="AA38" s="691"/>
      <c r="AB38" s="691"/>
      <c r="AC38" s="691"/>
      <c r="AD38" s="8"/>
      <c r="AE38" s="8"/>
      <c r="AF38" s="8"/>
      <c r="AG38" s="8"/>
      <c r="AH38" s="8"/>
      <c r="AI38" s="8"/>
      <c r="AJ38" s="8"/>
    </row>
    <row r="39" spans="1:36" ht="12" customHeight="1">
      <c r="A39" s="8"/>
      <c r="B39" s="426">
        <v>7</v>
      </c>
      <c r="C39" s="719" t="str">
        <f>'③-1 Component Composition D (E)'!C39</f>
        <v>103-11-7</v>
      </c>
      <c r="D39" s="720"/>
      <c r="E39" s="720"/>
      <c r="F39" s="746">
        <f>'③-1 Component Composition D (E)'!G39</f>
        <v>0</v>
      </c>
      <c r="G39" s="747"/>
      <c r="H39" s="747"/>
      <c r="I39" s="747"/>
      <c r="J39" s="747"/>
      <c r="K39" s="747"/>
      <c r="L39" s="747"/>
      <c r="M39" s="747"/>
      <c r="N39" s="748"/>
      <c r="O39" s="762" t="s">
        <v>190</v>
      </c>
      <c r="P39" s="690" t="s">
        <v>228</v>
      </c>
      <c r="Q39" s="689" t="s">
        <v>195</v>
      </c>
      <c r="R39" s="690" t="s">
        <v>195</v>
      </c>
      <c r="S39" s="690" t="s">
        <v>226</v>
      </c>
      <c r="T39" s="690" t="s">
        <v>195</v>
      </c>
      <c r="U39" s="690" t="s">
        <v>207</v>
      </c>
      <c r="V39" s="690" t="s">
        <v>197</v>
      </c>
      <c r="W39" s="690" t="s">
        <v>196</v>
      </c>
      <c r="X39" s="690" t="s">
        <v>227</v>
      </c>
      <c r="Y39" s="690" t="s">
        <v>197</v>
      </c>
      <c r="Z39" s="690" t="s">
        <v>207</v>
      </c>
      <c r="AA39" s="690" t="s">
        <v>207</v>
      </c>
      <c r="AB39" s="690" t="s">
        <v>197</v>
      </c>
      <c r="AC39" s="690" t="s">
        <v>197</v>
      </c>
      <c r="AD39" s="8"/>
      <c r="AE39" s="8"/>
      <c r="AF39" s="8"/>
      <c r="AG39" s="8"/>
      <c r="AH39" s="8"/>
      <c r="AI39" s="8"/>
      <c r="AJ39" s="8"/>
    </row>
    <row r="40" spans="1:36" ht="12" customHeight="1">
      <c r="A40" s="8"/>
      <c r="B40" s="461"/>
      <c r="C40" s="721"/>
      <c r="D40" s="722"/>
      <c r="E40" s="722"/>
      <c r="F40" s="749"/>
      <c r="G40" s="750"/>
      <c r="H40" s="750"/>
      <c r="I40" s="750"/>
      <c r="J40" s="750"/>
      <c r="K40" s="750"/>
      <c r="L40" s="750"/>
      <c r="M40" s="750"/>
      <c r="N40" s="751"/>
      <c r="O40" s="762"/>
      <c r="P40" s="690"/>
      <c r="Q40" s="690"/>
      <c r="R40" s="690"/>
      <c r="S40" s="690"/>
      <c r="T40" s="690"/>
      <c r="U40" s="690"/>
      <c r="V40" s="690"/>
      <c r="W40" s="690"/>
      <c r="X40" s="690"/>
      <c r="Y40" s="690"/>
      <c r="Z40" s="690"/>
      <c r="AA40" s="690"/>
      <c r="AB40" s="690"/>
      <c r="AC40" s="690"/>
      <c r="AD40" s="8"/>
      <c r="AE40" s="8"/>
      <c r="AF40" s="8"/>
      <c r="AG40" s="8"/>
      <c r="AH40" s="8"/>
      <c r="AI40" s="8"/>
      <c r="AJ40" s="8"/>
    </row>
    <row r="41" spans="1:36" ht="12" customHeight="1">
      <c r="A41" s="8"/>
      <c r="B41" s="461"/>
      <c r="C41" s="721"/>
      <c r="D41" s="722"/>
      <c r="E41" s="722"/>
      <c r="F41" s="712" t="str">
        <f>'③-1 Component Composition D (E)'!G41</f>
        <v>2-Ethylhexyl acrylate</v>
      </c>
      <c r="G41" s="713"/>
      <c r="H41" s="713"/>
      <c r="I41" s="713"/>
      <c r="J41" s="713"/>
      <c r="K41" s="713"/>
      <c r="L41" s="713"/>
      <c r="M41" s="713"/>
      <c r="N41" s="714"/>
      <c r="O41" s="762"/>
      <c r="P41" s="690"/>
      <c r="Q41" s="690"/>
      <c r="R41" s="690"/>
      <c r="S41" s="690"/>
      <c r="T41" s="690"/>
      <c r="U41" s="690"/>
      <c r="V41" s="690"/>
      <c r="W41" s="690"/>
      <c r="X41" s="690"/>
      <c r="Y41" s="690"/>
      <c r="Z41" s="690"/>
      <c r="AA41" s="690"/>
      <c r="AB41" s="690"/>
      <c r="AC41" s="690"/>
      <c r="AD41" s="8"/>
      <c r="AE41" s="8"/>
      <c r="AF41" s="8"/>
      <c r="AG41" s="8"/>
      <c r="AH41" s="8"/>
      <c r="AI41" s="8"/>
      <c r="AJ41" s="8"/>
    </row>
    <row r="42" spans="1:36" ht="12" customHeight="1">
      <c r="A42" s="8"/>
      <c r="B42" s="462"/>
      <c r="C42" s="722"/>
      <c r="D42" s="722"/>
      <c r="E42" s="722"/>
      <c r="F42" s="715"/>
      <c r="G42" s="716"/>
      <c r="H42" s="716"/>
      <c r="I42" s="716"/>
      <c r="J42" s="716"/>
      <c r="K42" s="716"/>
      <c r="L42" s="716"/>
      <c r="M42" s="716"/>
      <c r="N42" s="717"/>
      <c r="O42" s="763"/>
      <c r="P42" s="691"/>
      <c r="Q42" s="691"/>
      <c r="R42" s="691"/>
      <c r="S42" s="691"/>
      <c r="T42" s="691"/>
      <c r="U42" s="691"/>
      <c r="V42" s="691"/>
      <c r="W42" s="691"/>
      <c r="X42" s="691"/>
      <c r="Y42" s="691"/>
      <c r="Z42" s="691"/>
      <c r="AA42" s="691"/>
      <c r="AB42" s="691"/>
      <c r="AC42" s="691"/>
      <c r="AD42" s="8"/>
      <c r="AE42" s="8"/>
      <c r="AF42" s="8"/>
      <c r="AG42" s="8"/>
      <c r="AH42" s="8"/>
      <c r="AI42" s="8"/>
      <c r="AJ42" s="8"/>
    </row>
    <row r="43" spans="1:36" ht="12" customHeight="1">
      <c r="A43" s="8"/>
      <c r="B43" s="426">
        <v>8</v>
      </c>
      <c r="C43" s="719" t="str">
        <f>'③-1 Component Composition D (E)'!C43</f>
        <v>Non-disclosure</v>
      </c>
      <c r="D43" s="720"/>
      <c r="E43" s="720"/>
      <c r="F43" s="746">
        <f>'③-1 Component Composition D (E)'!G43</f>
        <v>0</v>
      </c>
      <c r="G43" s="747"/>
      <c r="H43" s="747"/>
      <c r="I43" s="747"/>
      <c r="J43" s="747"/>
      <c r="K43" s="747"/>
      <c r="L43" s="747"/>
      <c r="M43" s="747"/>
      <c r="N43" s="748"/>
      <c r="O43" s="761" t="s">
        <v>190</v>
      </c>
      <c r="P43" s="689" t="s">
        <v>191</v>
      </c>
      <c r="Q43" s="689" t="s">
        <v>195</v>
      </c>
      <c r="R43" s="689" t="s">
        <v>195</v>
      </c>
      <c r="S43" s="689" t="s">
        <v>226</v>
      </c>
      <c r="T43" s="690" t="s">
        <v>195</v>
      </c>
      <c r="U43" s="690" t="s">
        <v>196</v>
      </c>
      <c r="V43" s="689" t="s">
        <v>196</v>
      </c>
      <c r="W43" s="689" t="s">
        <v>196</v>
      </c>
      <c r="X43" s="690" t="s">
        <v>206</v>
      </c>
      <c r="Y43" s="690" t="s">
        <v>196</v>
      </c>
      <c r="Z43" s="689" t="s">
        <v>196</v>
      </c>
      <c r="AA43" s="689" t="s">
        <v>196</v>
      </c>
      <c r="AB43" s="689" t="s">
        <v>196</v>
      </c>
      <c r="AC43" s="689" t="s">
        <v>196</v>
      </c>
      <c r="AD43" s="8"/>
      <c r="AE43" s="8"/>
      <c r="AF43" s="8"/>
      <c r="AG43" s="8"/>
      <c r="AH43" s="8"/>
      <c r="AI43" s="8"/>
      <c r="AJ43" s="8"/>
    </row>
    <row r="44" spans="1:36" ht="12" customHeight="1">
      <c r="A44" s="8"/>
      <c r="B44" s="461"/>
      <c r="C44" s="721"/>
      <c r="D44" s="722"/>
      <c r="E44" s="722"/>
      <c r="F44" s="749"/>
      <c r="G44" s="750"/>
      <c r="H44" s="750"/>
      <c r="I44" s="750"/>
      <c r="J44" s="750"/>
      <c r="K44" s="750"/>
      <c r="L44" s="750"/>
      <c r="M44" s="750"/>
      <c r="N44" s="751"/>
      <c r="O44" s="762"/>
      <c r="P44" s="690"/>
      <c r="Q44" s="690"/>
      <c r="R44" s="690"/>
      <c r="S44" s="690"/>
      <c r="T44" s="690"/>
      <c r="U44" s="690"/>
      <c r="V44" s="690"/>
      <c r="W44" s="690"/>
      <c r="X44" s="690"/>
      <c r="Y44" s="690"/>
      <c r="Z44" s="690"/>
      <c r="AA44" s="690"/>
      <c r="AB44" s="690"/>
      <c r="AC44" s="690"/>
      <c r="AD44" s="8"/>
      <c r="AE44" s="8"/>
      <c r="AF44" s="8"/>
      <c r="AG44" s="8"/>
      <c r="AH44" s="8"/>
      <c r="AI44" s="8"/>
      <c r="AJ44" s="8"/>
    </row>
    <row r="45" spans="1:36" ht="12" customHeight="1">
      <c r="A45" s="8"/>
      <c r="B45" s="461"/>
      <c r="C45" s="721"/>
      <c r="D45" s="722"/>
      <c r="E45" s="722"/>
      <c r="F45" s="712" t="str">
        <f>'③-1 Component Composition D (E)'!G45</f>
        <v>Antioxidant</v>
      </c>
      <c r="G45" s="713"/>
      <c r="H45" s="713"/>
      <c r="I45" s="713"/>
      <c r="J45" s="713"/>
      <c r="K45" s="713"/>
      <c r="L45" s="713"/>
      <c r="M45" s="713"/>
      <c r="N45" s="714"/>
      <c r="O45" s="762"/>
      <c r="P45" s="690"/>
      <c r="Q45" s="690"/>
      <c r="R45" s="690"/>
      <c r="S45" s="690"/>
      <c r="T45" s="690"/>
      <c r="U45" s="690"/>
      <c r="V45" s="690"/>
      <c r="W45" s="690"/>
      <c r="X45" s="690"/>
      <c r="Y45" s="690"/>
      <c r="Z45" s="690"/>
      <c r="AA45" s="690"/>
      <c r="AB45" s="690"/>
      <c r="AC45" s="690"/>
      <c r="AD45" s="8"/>
      <c r="AE45" s="8"/>
      <c r="AF45" s="8"/>
      <c r="AG45" s="8"/>
      <c r="AH45" s="8"/>
      <c r="AI45" s="8"/>
      <c r="AJ45" s="8"/>
    </row>
    <row r="46" spans="1:36" ht="12" customHeight="1">
      <c r="A46" s="8"/>
      <c r="B46" s="462"/>
      <c r="C46" s="722"/>
      <c r="D46" s="722"/>
      <c r="E46" s="722"/>
      <c r="F46" s="715"/>
      <c r="G46" s="716"/>
      <c r="H46" s="716"/>
      <c r="I46" s="716"/>
      <c r="J46" s="716"/>
      <c r="K46" s="716"/>
      <c r="L46" s="716"/>
      <c r="M46" s="716"/>
      <c r="N46" s="717"/>
      <c r="O46" s="763"/>
      <c r="P46" s="691"/>
      <c r="Q46" s="691"/>
      <c r="R46" s="691"/>
      <c r="S46" s="691"/>
      <c r="T46" s="691"/>
      <c r="U46" s="691"/>
      <c r="V46" s="691"/>
      <c r="W46" s="691"/>
      <c r="X46" s="691"/>
      <c r="Y46" s="691"/>
      <c r="Z46" s="691"/>
      <c r="AA46" s="691"/>
      <c r="AB46" s="691"/>
      <c r="AC46" s="691"/>
      <c r="AD46" s="8"/>
      <c r="AE46" s="8"/>
      <c r="AF46" s="8"/>
      <c r="AG46" s="8"/>
      <c r="AH46" s="8"/>
      <c r="AI46" s="8"/>
      <c r="AJ46" s="8"/>
    </row>
    <row r="47" spans="1:36" ht="12" customHeight="1">
      <c r="A47" s="8"/>
      <c r="B47" s="426">
        <v>9</v>
      </c>
      <c r="C47" s="719" t="str">
        <f>'③-1 Component Composition D (E)'!C47</f>
        <v>Non-disclosure</v>
      </c>
      <c r="D47" s="720"/>
      <c r="E47" s="720"/>
      <c r="F47" s="746">
        <f>'③-1 Component Composition D (E)'!G47</f>
        <v>0</v>
      </c>
      <c r="G47" s="747"/>
      <c r="H47" s="747"/>
      <c r="I47" s="747"/>
      <c r="J47" s="747"/>
      <c r="K47" s="747"/>
      <c r="L47" s="747"/>
      <c r="M47" s="747"/>
      <c r="N47" s="748"/>
      <c r="O47" s="762" t="s">
        <v>190</v>
      </c>
      <c r="P47" s="690" t="s">
        <v>191</v>
      </c>
      <c r="Q47" s="689" t="s">
        <v>192</v>
      </c>
      <c r="R47" s="690" t="s">
        <v>195</v>
      </c>
      <c r="S47" s="690" t="s">
        <v>193</v>
      </c>
      <c r="T47" s="690" t="s">
        <v>229</v>
      </c>
      <c r="U47" s="690" t="s">
        <v>207</v>
      </c>
      <c r="V47" s="690" t="s">
        <v>207</v>
      </c>
      <c r="W47" s="690" t="s">
        <v>196</v>
      </c>
      <c r="X47" s="690" t="s">
        <v>206</v>
      </c>
      <c r="Y47" s="690" t="s">
        <v>196</v>
      </c>
      <c r="Z47" s="690" t="s">
        <v>196</v>
      </c>
      <c r="AA47" s="690" t="s">
        <v>207</v>
      </c>
      <c r="AB47" s="690" t="s">
        <v>207</v>
      </c>
      <c r="AC47" s="690" t="s">
        <v>230</v>
      </c>
      <c r="AD47" s="8"/>
      <c r="AE47" s="8"/>
      <c r="AF47" s="8"/>
      <c r="AG47" s="8"/>
      <c r="AH47" s="8"/>
      <c r="AI47" s="8"/>
      <c r="AJ47" s="8"/>
    </row>
    <row r="48" spans="1:36" ht="12" customHeight="1">
      <c r="A48" s="8"/>
      <c r="B48" s="461"/>
      <c r="C48" s="721"/>
      <c r="D48" s="722"/>
      <c r="E48" s="722"/>
      <c r="F48" s="749"/>
      <c r="G48" s="750"/>
      <c r="H48" s="750"/>
      <c r="I48" s="750"/>
      <c r="J48" s="750"/>
      <c r="K48" s="750"/>
      <c r="L48" s="750"/>
      <c r="M48" s="750"/>
      <c r="N48" s="751"/>
      <c r="O48" s="762"/>
      <c r="P48" s="690"/>
      <c r="Q48" s="690"/>
      <c r="R48" s="690"/>
      <c r="S48" s="690"/>
      <c r="T48" s="690"/>
      <c r="U48" s="690"/>
      <c r="V48" s="690"/>
      <c r="W48" s="690"/>
      <c r="X48" s="690"/>
      <c r="Y48" s="690"/>
      <c r="Z48" s="690"/>
      <c r="AA48" s="690"/>
      <c r="AB48" s="690"/>
      <c r="AC48" s="690"/>
      <c r="AD48" s="8"/>
      <c r="AE48" s="8"/>
      <c r="AF48" s="8"/>
      <c r="AG48" s="8"/>
      <c r="AH48" s="8"/>
      <c r="AI48" s="8"/>
      <c r="AJ48" s="8"/>
    </row>
    <row r="49" spans="1:36" ht="12" customHeight="1">
      <c r="A49" s="8"/>
      <c r="B49" s="461"/>
      <c r="C49" s="721"/>
      <c r="D49" s="722"/>
      <c r="E49" s="722"/>
      <c r="F49" s="712" t="str">
        <f>'③-1 Component Composition D (E)'!G49</f>
        <v>Additive</v>
      </c>
      <c r="G49" s="713"/>
      <c r="H49" s="713"/>
      <c r="I49" s="713"/>
      <c r="J49" s="713"/>
      <c r="K49" s="713"/>
      <c r="L49" s="713"/>
      <c r="M49" s="713"/>
      <c r="N49" s="714"/>
      <c r="O49" s="762"/>
      <c r="P49" s="690"/>
      <c r="Q49" s="690"/>
      <c r="R49" s="690"/>
      <c r="S49" s="690"/>
      <c r="T49" s="690"/>
      <c r="U49" s="690"/>
      <c r="V49" s="690"/>
      <c r="W49" s="690"/>
      <c r="X49" s="690"/>
      <c r="Y49" s="690"/>
      <c r="Z49" s="690"/>
      <c r="AA49" s="690"/>
      <c r="AB49" s="690"/>
      <c r="AC49" s="690"/>
      <c r="AD49" s="8"/>
      <c r="AE49" s="8"/>
      <c r="AF49" s="8"/>
      <c r="AG49" s="8"/>
      <c r="AH49" s="8"/>
      <c r="AI49" s="8"/>
      <c r="AJ49" s="8"/>
    </row>
    <row r="50" spans="1:36" ht="12" customHeight="1">
      <c r="A50" s="8"/>
      <c r="B50" s="462"/>
      <c r="C50" s="722"/>
      <c r="D50" s="722"/>
      <c r="E50" s="722"/>
      <c r="F50" s="715"/>
      <c r="G50" s="716"/>
      <c r="H50" s="716"/>
      <c r="I50" s="716"/>
      <c r="J50" s="716"/>
      <c r="K50" s="716"/>
      <c r="L50" s="716"/>
      <c r="M50" s="716"/>
      <c r="N50" s="717"/>
      <c r="O50" s="763"/>
      <c r="P50" s="691"/>
      <c r="Q50" s="691"/>
      <c r="R50" s="691"/>
      <c r="S50" s="691"/>
      <c r="T50" s="691"/>
      <c r="U50" s="691"/>
      <c r="V50" s="691"/>
      <c r="W50" s="691"/>
      <c r="X50" s="691"/>
      <c r="Y50" s="691"/>
      <c r="Z50" s="691"/>
      <c r="AA50" s="691"/>
      <c r="AB50" s="691"/>
      <c r="AC50" s="691"/>
      <c r="AD50" s="8"/>
      <c r="AE50" s="8"/>
      <c r="AF50" s="8"/>
      <c r="AG50" s="8"/>
      <c r="AH50" s="8"/>
      <c r="AI50" s="8"/>
      <c r="AJ50" s="8"/>
    </row>
    <row r="51" spans="1:36" ht="12" customHeight="1">
      <c r="A51" s="8"/>
      <c r="B51" s="426">
        <v>10</v>
      </c>
      <c r="C51" s="719" t="str">
        <f>'③-1 Component Composition D (E)'!C51</f>
        <v>1336-36-3</v>
      </c>
      <c r="D51" s="720"/>
      <c r="E51" s="720"/>
      <c r="F51" s="746">
        <f>'③-1 Component Composition D (E)'!G51</f>
        <v>0</v>
      </c>
      <c r="G51" s="747"/>
      <c r="H51" s="747"/>
      <c r="I51" s="747"/>
      <c r="J51" s="747"/>
      <c r="K51" s="747"/>
      <c r="L51" s="747"/>
      <c r="M51" s="747"/>
      <c r="N51" s="748"/>
      <c r="O51" s="762"/>
      <c r="P51" s="690"/>
      <c r="Q51" s="689"/>
      <c r="R51" s="690"/>
      <c r="S51" s="690"/>
      <c r="T51" s="690"/>
      <c r="U51" s="690"/>
      <c r="V51" s="690"/>
      <c r="W51" s="690"/>
      <c r="X51" s="690"/>
      <c r="Y51" s="690"/>
      <c r="Z51" s="690"/>
      <c r="AA51" s="690"/>
      <c r="AB51" s="690"/>
      <c r="AC51" s="690"/>
      <c r="AD51" s="8"/>
      <c r="AE51" s="8"/>
      <c r="AF51" s="8"/>
      <c r="AG51" s="8"/>
      <c r="AH51" s="8"/>
      <c r="AI51" s="8"/>
      <c r="AJ51" s="8"/>
    </row>
    <row r="52" spans="1:36" ht="12" customHeight="1">
      <c r="A52" s="8"/>
      <c r="B52" s="461"/>
      <c r="C52" s="721"/>
      <c r="D52" s="722"/>
      <c r="E52" s="722"/>
      <c r="F52" s="749"/>
      <c r="G52" s="750"/>
      <c r="H52" s="750"/>
      <c r="I52" s="750"/>
      <c r="J52" s="750"/>
      <c r="K52" s="750"/>
      <c r="L52" s="750"/>
      <c r="M52" s="750"/>
      <c r="N52" s="751"/>
      <c r="O52" s="762"/>
      <c r="P52" s="690"/>
      <c r="Q52" s="690"/>
      <c r="R52" s="690"/>
      <c r="S52" s="690"/>
      <c r="T52" s="690"/>
      <c r="U52" s="690"/>
      <c r="V52" s="690"/>
      <c r="W52" s="690"/>
      <c r="X52" s="690"/>
      <c r="Y52" s="690"/>
      <c r="Z52" s="690"/>
      <c r="AA52" s="690"/>
      <c r="AB52" s="690"/>
      <c r="AC52" s="690"/>
      <c r="AD52" s="8"/>
      <c r="AE52" s="8"/>
      <c r="AF52" s="8"/>
      <c r="AG52" s="8"/>
      <c r="AH52" s="8"/>
      <c r="AI52" s="8"/>
      <c r="AJ52" s="8"/>
    </row>
    <row r="53" spans="1:36" ht="12" customHeight="1">
      <c r="A53" s="8"/>
      <c r="B53" s="461"/>
      <c r="C53" s="721"/>
      <c r="D53" s="722"/>
      <c r="E53" s="722"/>
      <c r="F53" s="712" t="str">
        <f>'③-1 Component Composition D (E)'!G53</f>
        <v>Polychlorobiphenyl</v>
      </c>
      <c r="G53" s="713"/>
      <c r="H53" s="713"/>
      <c r="I53" s="713"/>
      <c r="J53" s="713"/>
      <c r="K53" s="713"/>
      <c r="L53" s="713"/>
      <c r="M53" s="713"/>
      <c r="N53" s="714"/>
      <c r="O53" s="762"/>
      <c r="P53" s="690"/>
      <c r="Q53" s="690"/>
      <c r="R53" s="690"/>
      <c r="S53" s="690"/>
      <c r="T53" s="690"/>
      <c r="U53" s="690"/>
      <c r="V53" s="690"/>
      <c r="W53" s="690"/>
      <c r="X53" s="690"/>
      <c r="Y53" s="690"/>
      <c r="Z53" s="690"/>
      <c r="AA53" s="690"/>
      <c r="AB53" s="690"/>
      <c r="AC53" s="690"/>
      <c r="AD53" s="8"/>
      <c r="AE53" s="8"/>
      <c r="AF53" s="8"/>
      <c r="AG53" s="8"/>
      <c r="AH53" s="8"/>
      <c r="AI53" s="8"/>
      <c r="AJ53" s="8"/>
    </row>
    <row r="54" spans="1:36" ht="12" customHeight="1">
      <c r="A54" s="8"/>
      <c r="B54" s="462"/>
      <c r="C54" s="722"/>
      <c r="D54" s="722"/>
      <c r="E54" s="722"/>
      <c r="F54" s="715"/>
      <c r="G54" s="716"/>
      <c r="H54" s="716"/>
      <c r="I54" s="716"/>
      <c r="J54" s="716"/>
      <c r="K54" s="716"/>
      <c r="L54" s="716"/>
      <c r="M54" s="716"/>
      <c r="N54" s="717"/>
      <c r="O54" s="763"/>
      <c r="P54" s="691"/>
      <c r="Q54" s="691"/>
      <c r="R54" s="691"/>
      <c r="S54" s="691"/>
      <c r="T54" s="691"/>
      <c r="U54" s="691"/>
      <c r="V54" s="691"/>
      <c r="W54" s="691"/>
      <c r="X54" s="691"/>
      <c r="Y54" s="691"/>
      <c r="Z54" s="691"/>
      <c r="AA54" s="691"/>
      <c r="AB54" s="691"/>
      <c r="AC54" s="691"/>
      <c r="AD54" s="8"/>
      <c r="AE54" s="8"/>
      <c r="AF54" s="8"/>
      <c r="AG54" s="8"/>
      <c r="AH54" s="8"/>
      <c r="AI54" s="8"/>
      <c r="AJ54" s="8"/>
    </row>
    <row r="55" spans="1:36" ht="12" customHeight="1">
      <c r="A55" s="8"/>
      <c r="B55" s="426">
        <v>11</v>
      </c>
      <c r="C55" s="719">
        <f>'③-1 Component Composition D (E)'!C55</f>
        <v>0</v>
      </c>
      <c r="D55" s="720"/>
      <c r="E55" s="720"/>
      <c r="F55" s="746">
        <f>'③-1 Component Composition D (E)'!G55</f>
        <v>0</v>
      </c>
      <c r="G55" s="747"/>
      <c r="H55" s="747"/>
      <c r="I55" s="747"/>
      <c r="J55" s="747"/>
      <c r="K55" s="747"/>
      <c r="L55" s="747"/>
      <c r="M55" s="747"/>
      <c r="N55" s="748"/>
      <c r="O55" s="761"/>
      <c r="P55" s="689"/>
      <c r="Q55" s="689"/>
      <c r="R55" s="689"/>
      <c r="S55" s="689"/>
      <c r="T55" s="690"/>
      <c r="U55" s="690"/>
      <c r="V55" s="689"/>
      <c r="W55" s="689"/>
      <c r="X55" s="690"/>
      <c r="Y55" s="690"/>
      <c r="Z55" s="689"/>
      <c r="AA55" s="689"/>
      <c r="AB55" s="689"/>
      <c r="AC55" s="689"/>
      <c r="AD55" s="8"/>
      <c r="AE55" s="8"/>
      <c r="AF55" s="8"/>
      <c r="AG55" s="8"/>
      <c r="AH55" s="8"/>
      <c r="AI55" s="8"/>
      <c r="AJ55" s="8"/>
    </row>
    <row r="56" spans="1:36" ht="12" customHeight="1">
      <c r="A56" s="8"/>
      <c r="B56" s="461"/>
      <c r="C56" s="721"/>
      <c r="D56" s="722"/>
      <c r="E56" s="722"/>
      <c r="F56" s="749"/>
      <c r="G56" s="750"/>
      <c r="H56" s="750"/>
      <c r="I56" s="750"/>
      <c r="J56" s="750"/>
      <c r="K56" s="750"/>
      <c r="L56" s="750"/>
      <c r="M56" s="750"/>
      <c r="N56" s="751"/>
      <c r="O56" s="762"/>
      <c r="P56" s="690"/>
      <c r="Q56" s="690"/>
      <c r="R56" s="690"/>
      <c r="S56" s="690"/>
      <c r="T56" s="690"/>
      <c r="U56" s="690"/>
      <c r="V56" s="690"/>
      <c r="W56" s="690"/>
      <c r="X56" s="690"/>
      <c r="Y56" s="690"/>
      <c r="Z56" s="690"/>
      <c r="AA56" s="690"/>
      <c r="AB56" s="690"/>
      <c r="AC56" s="690"/>
      <c r="AD56" s="8"/>
      <c r="AE56" s="8"/>
      <c r="AF56" s="8"/>
      <c r="AG56" s="8"/>
      <c r="AH56" s="8"/>
      <c r="AI56" s="8"/>
      <c r="AJ56" s="8"/>
    </row>
    <row r="57" spans="1:36" ht="12" customHeight="1">
      <c r="A57" s="8"/>
      <c r="B57" s="461"/>
      <c r="C57" s="721"/>
      <c r="D57" s="722"/>
      <c r="E57" s="722"/>
      <c r="F57" s="712">
        <f>'③-1 Component Composition D (E)'!G57</f>
        <v>0</v>
      </c>
      <c r="G57" s="713"/>
      <c r="H57" s="713"/>
      <c r="I57" s="713"/>
      <c r="J57" s="713"/>
      <c r="K57" s="713"/>
      <c r="L57" s="713"/>
      <c r="M57" s="713"/>
      <c r="N57" s="714"/>
      <c r="O57" s="762"/>
      <c r="P57" s="690"/>
      <c r="Q57" s="690"/>
      <c r="R57" s="690"/>
      <c r="S57" s="690"/>
      <c r="T57" s="690"/>
      <c r="U57" s="690"/>
      <c r="V57" s="690"/>
      <c r="W57" s="690"/>
      <c r="X57" s="690"/>
      <c r="Y57" s="690"/>
      <c r="Z57" s="690"/>
      <c r="AA57" s="690"/>
      <c r="AB57" s="690"/>
      <c r="AC57" s="690"/>
      <c r="AD57" s="8"/>
      <c r="AE57" s="8"/>
      <c r="AF57" s="8"/>
      <c r="AG57" s="8"/>
      <c r="AH57" s="8"/>
      <c r="AI57" s="8"/>
      <c r="AJ57" s="8"/>
    </row>
    <row r="58" spans="1:36" ht="12" customHeight="1">
      <c r="A58" s="8"/>
      <c r="B58" s="462"/>
      <c r="C58" s="722"/>
      <c r="D58" s="722"/>
      <c r="E58" s="722"/>
      <c r="F58" s="715"/>
      <c r="G58" s="716"/>
      <c r="H58" s="716"/>
      <c r="I58" s="716"/>
      <c r="J58" s="716"/>
      <c r="K58" s="716"/>
      <c r="L58" s="716"/>
      <c r="M58" s="716"/>
      <c r="N58" s="717"/>
      <c r="O58" s="763"/>
      <c r="P58" s="691"/>
      <c r="Q58" s="691"/>
      <c r="R58" s="691"/>
      <c r="S58" s="691"/>
      <c r="T58" s="691"/>
      <c r="U58" s="691"/>
      <c r="V58" s="691"/>
      <c r="W58" s="691"/>
      <c r="X58" s="691"/>
      <c r="Y58" s="691"/>
      <c r="Z58" s="691"/>
      <c r="AA58" s="691"/>
      <c r="AB58" s="691"/>
      <c r="AC58" s="691"/>
      <c r="AD58" s="8"/>
      <c r="AE58" s="8"/>
      <c r="AF58" s="8"/>
      <c r="AG58" s="8"/>
      <c r="AH58" s="8"/>
      <c r="AI58" s="8"/>
      <c r="AJ58" s="8"/>
    </row>
    <row r="59" spans="1:36" ht="12" customHeight="1">
      <c r="A59" s="8"/>
      <c r="B59" s="426">
        <v>12</v>
      </c>
      <c r="C59" s="719">
        <f>'③-1 Component Composition D (E)'!C59</f>
        <v>0</v>
      </c>
      <c r="D59" s="720"/>
      <c r="E59" s="720"/>
      <c r="F59" s="746">
        <f>'③-1 Component Composition D (E)'!G59</f>
        <v>0</v>
      </c>
      <c r="G59" s="747"/>
      <c r="H59" s="747"/>
      <c r="I59" s="747"/>
      <c r="J59" s="747"/>
      <c r="K59" s="747"/>
      <c r="L59" s="747"/>
      <c r="M59" s="747"/>
      <c r="N59" s="748"/>
      <c r="O59" s="762"/>
      <c r="P59" s="690"/>
      <c r="Q59" s="689"/>
      <c r="R59" s="690"/>
      <c r="S59" s="690"/>
      <c r="T59" s="690"/>
      <c r="U59" s="690"/>
      <c r="V59" s="690"/>
      <c r="W59" s="690"/>
      <c r="X59" s="690"/>
      <c r="Y59" s="690"/>
      <c r="Z59" s="690"/>
      <c r="AA59" s="690"/>
      <c r="AB59" s="690"/>
      <c r="AC59" s="690"/>
      <c r="AD59" s="8"/>
      <c r="AE59" s="8"/>
      <c r="AF59" s="8"/>
      <c r="AG59" s="8"/>
      <c r="AH59" s="8"/>
      <c r="AI59" s="8"/>
      <c r="AJ59" s="8"/>
    </row>
    <row r="60" spans="1:36" ht="12" customHeight="1">
      <c r="A60" s="8"/>
      <c r="B60" s="461"/>
      <c r="C60" s="721"/>
      <c r="D60" s="722"/>
      <c r="E60" s="722"/>
      <c r="F60" s="749"/>
      <c r="G60" s="750"/>
      <c r="H60" s="750"/>
      <c r="I60" s="750"/>
      <c r="J60" s="750"/>
      <c r="K60" s="750"/>
      <c r="L60" s="750"/>
      <c r="M60" s="750"/>
      <c r="N60" s="751"/>
      <c r="O60" s="762"/>
      <c r="P60" s="690"/>
      <c r="Q60" s="690"/>
      <c r="R60" s="690"/>
      <c r="S60" s="690"/>
      <c r="T60" s="690"/>
      <c r="U60" s="690"/>
      <c r="V60" s="690"/>
      <c r="W60" s="690"/>
      <c r="X60" s="690"/>
      <c r="Y60" s="690"/>
      <c r="Z60" s="690"/>
      <c r="AA60" s="690"/>
      <c r="AB60" s="690"/>
      <c r="AC60" s="690"/>
      <c r="AD60" s="8"/>
      <c r="AE60" s="8"/>
      <c r="AF60" s="8"/>
      <c r="AG60" s="8"/>
      <c r="AH60" s="8"/>
      <c r="AI60" s="8"/>
      <c r="AJ60" s="8"/>
    </row>
    <row r="61" spans="1:36" ht="12" customHeight="1">
      <c r="A61" s="8"/>
      <c r="B61" s="461"/>
      <c r="C61" s="721"/>
      <c r="D61" s="722"/>
      <c r="E61" s="722"/>
      <c r="F61" s="712">
        <f>'③-1 Component Composition D (E)'!G61</f>
        <v>0</v>
      </c>
      <c r="G61" s="713"/>
      <c r="H61" s="713"/>
      <c r="I61" s="713"/>
      <c r="J61" s="713"/>
      <c r="K61" s="713"/>
      <c r="L61" s="713"/>
      <c r="M61" s="713"/>
      <c r="N61" s="714"/>
      <c r="O61" s="762"/>
      <c r="P61" s="690"/>
      <c r="Q61" s="690"/>
      <c r="R61" s="690"/>
      <c r="S61" s="690"/>
      <c r="T61" s="690"/>
      <c r="U61" s="690"/>
      <c r="V61" s="690"/>
      <c r="W61" s="690"/>
      <c r="X61" s="690"/>
      <c r="Y61" s="690"/>
      <c r="Z61" s="690"/>
      <c r="AA61" s="690"/>
      <c r="AB61" s="690"/>
      <c r="AC61" s="690"/>
      <c r="AD61" s="8"/>
      <c r="AE61" s="8"/>
      <c r="AF61" s="8"/>
      <c r="AG61" s="8"/>
      <c r="AH61" s="8"/>
      <c r="AI61" s="8"/>
      <c r="AJ61" s="8"/>
    </row>
    <row r="62" spans="1:36" ht="12" customHeight="1">
      <c r="A62" s="8"/>
      <c r="B62" s="462"/>
      <c r="C62" s="722"/>
      <c r="D62" s="722"/>
      <c r="E62" s="722"/>
      <c r="F62" s="715"/>
      <c r="G62" s="716"/>
      <c r="H62" s="716"/>
      <c r="I62" s="716"/>
      <c r="J62" s="716"/>
      <c r="K62" s="716"/>
      <c r="L62" s="716"/>
      <c r="M62" s="716"/>
      <c r="N62" s="717"/>
      <c r="O62" s="763"/>
      <c r="P62" s="691"/>
      <c r="Q62" s="691"/>
      <c r="R62" s="691"/>
      <c r="S62" s="691"/>
      <c r="T62" s="691"/>
      <c r="U62" s="691"/>
      <c r="V62" s="691"/>
      <c r="W62" s="691"/>
      <c r="X62" s="691"/>
      <c r="Y62" s="691"/>
      <c r="Z62" s="691"/>
      <c r="AA62" s="691"/>
      <c r="AB62" s="691"/>
      <c r="AC62" s="691"/>
      <c r="AD62" s="8"/>
      <c r="AE62" s="8"/>
      <c r="AF62" s="8"/>
      <c r="AG62" s="8"/>
      <c r="AH62" s="8"/>
      <c r="AI62" s="8"/>
      <c r="AJ62" s="8"/>
    </row>
    <row r="63" spans="1:36" ht="12" customHeight="1">
      <c r="A63" s="8"/>
      <c r="B63" s="426">
        <v>13</v>
      </c>
      <c r="C63" s="719">
        <f>'③-1 Component Composition D (E)'!C63</f>
        <v>0</v>
      </c>
      <c r="D63" s="720"/>
      <c r="E63" s="720"/>
      <c r="F63" s="746">
        <f>'③-1 Component Composition D (E)'!G63</f>
        <v>0</v>
      </c>
      <c r="G63" s="747"/>
      <c r="H63" s="747"/>
      <c r="I63" s="747"/>
      <c r="J63" s="747"/>
      <c r="K63" s="747"/>
      <c r="L63" s="747"/>
      <c r="M63" s="747"/>
      <c r="N63" s="748"/>
      <c r="O63" s="762"/>
      <c r="P63" s="690"/>
      <c r="Q63" s="689"/>
      <c r="R63" s="690"/>
      <c r="S63" s="690"/>
      <c r="T63" s="690"/>
      <c r="U63" s="690"/>
      <c r="V63" s="690"/>
      <c r="W63" s="690"/>
      <c r="X63" s="690"/>
      <c r="Y63" s="690"/>
      <c r="Z63" s="690"/>
      <c r="AA63" s="690"/>
      <c r="AB63" s="690"/>
      <c r="AC63" s="690"/>
      <c r="AD63" s="8"/>
      <c r="AE63" s="8"/>
      <c r="AF63" s="8"/>
      <c r="AG63" s="8"/>
      <c r="AH63" s="8"/>
      <c r="AI63" s="8"/>
      <c r="AJ63" s="8"/>
    </row>
    <row r="64" spans="1:36" ht="12" customHeight="1">
      <c r="A64" s="8"/>
      <c r="B64" s="461"/>
      <c r="C64" s="721"/>
      <c r="D64" s="722"/>
      <c r="E64" s="722"/>
      <c r="F64" s="749"/>
      <c r="G64" s="750"/>
      <c r="H64" s="750"/>
      <c r="I64" s="750"/>
      <c r="J64" s="750"/>
      <c r="K64" s="750"/>
      <c r="L64" s="750"/>
      <c r="M64" s="750"/>
      <c r="N64" s="751"/>
      <c r="O64" s="762"/>
      <c r="P64" s="690"/>
      <c r="Q64" s="690"/>
      <c r="R64" s="690"/>
      <c r="S64" s="690"/>
      <c r="T64" s="690"/>
      <c r="U64" s="690"/>
      <c r="V64" s="690"/>
      <c r="W64" s="690"/>
      <c r="X64" s="690"/>
      <c r="Y64" s="690"/>
      <c r="Z64" s="690"/>
      <c r="AA64" s="690"/>
      <c r="AB64" s="690"/>
      <c r="AC64" s="690"/>
      <c r="AD64" s="8"/>
      <c r="AE64" s="8"/>
      <c r="AF64" s="8"/>
      <c r="AG64" s="8"/>
      <c r="AH64" s="8"/>
      <c r="AI64" s="8"/>
      <c r="AJ64" s="8"/>
    </row>
    <row r="65" spans="1:36" ht="12" customHeight="1">
      <c r="A65" s="8"/>
      <c r="B65" s="461"/>
      <c r="C65" s="721"/>
      <c r="D65" s="722"/>
      <c r="E65" s="722"/>
      <c r="F65" s="712">
        <f>'③-1 Component Composition D (E)'!G65</f>
        <v>0</v>
      </c>
      <c r="G65" s="713"/>
      <c r="H65" s="713"/>
      <c r="I65" s="713"/>
      <c r="J65" s="713"/>
      <c r="K65" s="713"/>
      <c r="L65" s="713"/>
      <c r="M65" s="713"/>
      <c r="N65" s="714"/>
      <c r="O65" s="762"/>
      <c r="P65" s="690"/>
      <c r="Q65" s="690"/>
      <c r="R65" s="690"/>
      <c r="S65" s="690"/>
      <c r="T65" s="690"/>
      <c r="U65" s="690"/>
      <c r="V65" s="690"/>
      <c r="W65" s="690"/>
      <c r="X65" s="690"/>
      <c r="Y65" s="690"/>
      <c r="Z65" s="690"/>
      <c r="AA65" s="690"/>
      <c r="AB65" s="690"/>
      <c r="AC65" s="690"/>
      <c r="AD65" s="8"/>
      <c r="AE65" s="8"/>
      <c r="AF65" s="8"/>
      <c r="AG65" s="8"/>
      <c r="AH65" s="8"/>
      <c r="AI65" s="8"/>
      <c r="AJ65" s="8"/>
    </row>
    <row r="66" spans="1:36" ht="12" customHeight="1">
      <c r="A66" s="8"/>
      <c r="B66" s="462"/>
      <c r="C66" s="722"/>
      <c r="D66" s="722"/>
      <c r="E66" s="722"/>
      <c r="F66" s="715"/>
      <c r="G66" s="716"/>
      <c r="H66" s="716"/>
      <c r="I66" s="716"/>
      <c r="J66" s="716"/>
      <c r="K66" s="716"/>
      <c r="L66" s="716"/>
      <c r="M66" s="716"/>
      <c r="N66" s="717"/>
      <c r="O66" s="763"/>
      <c r="P66" s="691"/>
      <c r="Q66" s="691"/>
      <c r="R66" s="691"/>
      <c r="S66" s="691"/>
      <c r="T66" s="691"/>
      <c r="U66" s="691"/>
      <c r="V66" s="691"/>
      <c r="W66" s="691"/>
      <c r="X66" s="691"/>
      <c r="Y66" s="691"/>
      <c r="Z66" s="691"/>
      <c r="AA66" s="691"/>
      <c r="AB66" s="691"/>
      <c r="AC66" s="691"/>
      <c r="AD66" s="8"/>
      <c r="AE66" s="8"/>
      <c r="AF66" s="8"/>
      <c r="AG66" s="8"/>
      <c r="AH66" s="8"/>
      <c r="AI66" s="8"/>
      <c r="AJ66" s="8"/>
    </row>
    <row r="67" spans="1:36" ht="12" customHeight="1">
      <c r="A67" s="8"/>
      <c r="B67" s="426">
        <v>14</v>
      </c>
      <c r="C67" s="719">
        <f>'③-1 Component Composition D (E)'!C67</f>
        <v>0</v>
      </c>
      <c r="D67" s="720"/>
      <c r="E67" s="720"/>
      <c r="F67" s="746">
        <f>'③-1 Component Composition D (E)'!G67</f>
        <v>0</v>
      </c>
      <c r="G67" s="747"/>
      <c r="H67" s="747"/>
      <c r="I67" s="747"/>
      <c r="J67" s="747"/>
      <c r="K67" s="747"/>
      <c r="L67" s="747"/>
      <c r="M67" s="747"/>
      <c r="N67" s="748"/>
      <c r="O67" s="761"/>
      <c r="P67" s="689"/>
      <c r="Q67" s="689"/>
      <c r="R67" s="689"/>
      <c r="S67" s="689"/>
      <c r="T67" s="690"/>
      <c r="U67" s="690"/>
      <c r="V67" s="689"/>
      <c r="W67" s="689"/>
      <c r="X67" s="690"/>
      <c r="Y67" s="690"/>
      <c r="Z67" s="689"/>
      <c r="AA67" s="689"/>
      <c r="AB67" s="689"/>
      <c r="AC67" s="689"/>
      <c r="AD67" s="8"/>
      <c r="AE67" s="8"/>
      <c r="AF67" s="8"/>
      <c r="AG67" s="8"/>
      <c r="AH67" s="8"/>
      <c r="AI67" s="8"/>
      <c r="AJ67" s="8"/>
    </row>
    <row r="68" spans="1:36" ht="12" customHeight="1">
      <c r="A68" s="8"/>
      <c r="B68" s="461"/>
      <c r="C68" s="721"/>
      <c r="D68" s="722"/>
      <c r="E68" s="722"/>
      <c r="F68" s="749"/>
      <c r="G68" s="750"/>
      <c r="H68" s="750"/>
      <c r="I68" s="750"/>
      <c r="J68" s="750"/>
      <c r="K68" s="750"/>
      <c r="L68" s="750"/>
      <c r="M68" s="750"/>
      <c r="N68" s="751"/>
      <c r="O68" s="762"/>
      <c r="P68" s="690"/>
      <c r="Q68" s="690"/>
      <c r="R68" s="690"/>
      <c r="S68" s="690"/>
      <c r="T68" s="690"/>
      <c r="U68" s="690"/>
      <c r="V68" s="690"/>
      <c r="W68" s="690"/>
      <c r="X68" s="690"/>
      <c r="Y68" s="690"/>
      <c r="Z68" s="690"/>
      <c r="AA68" s="690"/>
      <c r="AB68" s="690"/>
      <c r="AC68" s="690"/>
      <c r="AD68" s="8"/>
      <c r="AE68" s="8"/>
      <c r="AF68" s="8"/>
      <c r="AG68" s="8"/>
      <c r="AH68" s="8"/>
      <c r="AI68" s="8"/>
      <c r="AJ68" s="8"/>
    </row>
    <row r="69" spans="1:36" ht="12" customHeight="1">
      <c r="A69" s="8"/>
      <c r="B69" s="461"/>
      <c r="C69" s="721"/>
      <c r="D69" s="722"/>
      <c r="E69" s="722"/>
      <c r="F69" s="712">
        <f>'③-1 Component Composition D (E)'!G69</f>
        <v>0</v>
      </c>
      <c r="G69" s="713"/>
      <c r="H69" s="713"/>
      <c r="I69" s="713"/>
      <c r="J69" s="713"/>
      <c r="K69" s="713"/>
      <c r="L69" s="713"/>
      <c r="M69" s="713"/>
      <c r="N69" s="714"/>
      <c r="O69" s="762"/>
      <c r="P69" s="690"/>
      <c r="Q69" s="690"/>
      <c r="R69" s="690"/>
      <c r="S69" s="690"/>
      <c r="T69" s="690"/>
      <c r="U69" s="690"/>
      <c r="V69" s="690"/>
      <c r="W69" s="690"/>
      <c r="X69" s="690"/>
      <c r="Y69" s="690"/>
      <c r="Z69" s="690"/>
      <c r="AA69" s="690"/>
      <c r="AB69" s="690"/>
      <c r="AC69" s="690"/>
      <c r="AD69" s="8"/>
      <c r="AE69" s="8"/>
      <c r="AF69" s="8"/>
      <c r="AG69" s="8"/>
      <c r="AH69" s="8"/>
      <c r="AI69" s="8"/>
      <c r="AJ69" s="8"/>
    </row>
    <row r="70" spans="1:36" ht="12" customHeight="1">
      <c r="A70" s="8"/>
      <c r="B70" s="462"/>
      <c r="C70" s="722"/>
      <c r="D70" s="722"/>
      <c r="E70" s="722"/>
      <c r="F70" s="715"/>
      <c r="G70" s="716"/>
      <c r="H70" s="716"/>
      <c r="I70" s="716"/>
      <c r="J70" s="716"/>
      <c r="K70" s="716"/>
      <c r="L70" s="716"/>
      <c r="M70" s="716"/>
      <c r="N70" s="717"/>
      <c r="O70" s="763"/>
      <c r="P70" s="691"/>
      <c r="Q70" s="691"/>
      <c r="R70" s="691"/>
      <c r="S70" s="691"/>
      <c r="T70" s="691"/>
      <c r="U70" s="691"/>
      <c r="V70" s="691"/>
      <c r="W70" s="691"/>
      <c r="X70" s="691"/>
      <c r="Y70" s="691"/>
      <c r="Z70" s="691"/>
      <c r="AA70" s="691"/>
      <c r="AB70" s="691"/>
      <c r="AC70" s="691"/>
      <c r="AD70" s="8"/>
      <c r="AE70" s="8"/>
      <c r="AF70" s="8"/>
      <c r="AG70" s="8"/>
      <c r="AH70" s="8"/>
      <c r="AI70" s="8"/>
      <c r="AJ70" s="8"/>
    </row>
    <row r="71" spans="1:36" ht="12" customHeight="1">
      <c r="A71" s="8"/>
      <c r="B71" s="426">
        <v>15</v>
      </c>
      <c r="C71" s="719">
        <f>'③-1 Component Composition D (E)'!C71</f>
        <v>0</v>
      </c>
      <c r="D71" s="720"/>
      <c r="E71" s="720"/>
      <c r="F71" s="746">
        <f>'③-1 Component Composition D (E)'!G71</f>
        <v>0</v>
      </c>
      <c r="G71" s="747"/>
      <c r="H71" s="747"/>
      <c r="I71" s="747"/>
      <c r="J71" s="747"/>
      <c r="K71" s="747"/>
      <c r="L71" s="747"/>
      <c r="M71" s="747"/>
      <c r="N71" s="748"/>
      <c r="O71" s="761"/>
      <c r="P71" s="689"/>
      <c r="Q71" s="689"/>
      <c r="R71" s="689"/>
      <c r="S71" s="689"/>
      <c r="T71" s="689"/>
      <c r="U71" s="689"/>
      <c r="V71" s="689"/>
      <c r="W71" s="689"/>
      <c r="X71" s="689"/>
      <c r="Y71" s="689"/>
      <c r="Z71" s="689"/>
      <c r="AA71" s="689"/>
      <c r="AB71" s="689"/>
      <c r="AC71" s="689"/>
      <c r="AD71" s="8"/>
      <c r="AE71" s="8"/>
      <c r="AF71" s="8"/>
      <c r="AG71" s="8"/>
      <c r="AH71" s="8"/>
      <c r="AI71" s="8"/>
      <c r="AJ71" s="8"/>
    </row>
    <row r="72" spans="1:36" ht="12" customHeight="1">
      <c r="A72" s="8"/>
      <c r="B72" s="461"/>
      <c r="C72" s="721"/>
      <c r="D72" s="722"/>
      <c r="E72" s="722"/>
      <c r="F72" s="749"/>
      <c r="G72" s="750"/>
      <c r="H72" s="750"/>
      <c r="I72" s="750"/>
      <c r="J72" s="750"/>
      <c r="K72" s="750"/>
      <c r="L72" s="750"/>
      <c r="M72" s="750"/>
      <c r="N72" s="751"/>
      <c r="O72" s="762"/>
      <c r="P72" s="690"/>
      <c r="Q72" s="690"/>
      <c r="R72" s="690"/>
      <c r="S72" s="690"/>
      <c r="T72" s="690"/>
      <c r="U72" s="690"/>
      <c r="V72" s="690"/>
      <c r="W72" s="690"/>
      <c r="X72" s="690"/>
      <c r="Y72" s="690"/>
      <c r="Z72" s="690"/>
      <c r="AA72" s="690"/>
      <c r="AB72" s="690"/>
      <c r="AC72" s="690"/>
      <c r="AD72" s="8"/>
      <c r="AE72" s="8"/>
      <c r="AF72" s="8"/>
      <c r="AG72" s="8"/>
      <c r="AH72" s="8"/>
      <c r="AI72" s="8"/>
      <c r="AJ72" s="8"/>
    </row>
    <row r="73" spans="1:36" ht="12" customHeight="1">
      <c r="A73" s="8"/>
      <c r="B73" s="461"/>
      <c r="C73" s="721"/>
      <c r="D73" s="722"/>
      <c r="E73" s="722"/>
      <c r="F73" s="712">
        <f>'③-1 Component Composition D (E)'!G73</f>
        <v>0</v>
      </c>
      <c r="G73" s="713"/>
      <c r="H73" s="713"/>
      <c r="I73" s="713"/>
      <c r="J73" s="713"/>
      <c r="K73" s="713"/>
      <c r="L73" s="713"/>
      <c r="M73" s="713"/>
      <c r="N73" s="714"/>
      <c r="O73" s="762"/>
      <c r="P73" s="690"/>
      <c r="Q73" s="690"/>
      <c r="R73" s="690"/>
      <c r="S73" s="690"/>
      <c r="T73" s="690"/>
      <c r="U73" s="690"/>
      <c r="V73" s="690"/>
      <c r="W73" s="690"/>
      <c r="X73" s="690"/>
      <c r="Y73" s="690"/>
      <c r="Z73" s="690"/>
      <c r="AA73" s="690"/>
      <c r="AB73" s="690"/>
      <c r="AC73" s="690"/>
      <c r="AD73" s="8"/>
      <c r="AE73" s="8"/>
      <c r="AF73" s="8"/>
      <c r="AG73" s="8"/>
      <c r="AH73" s="8"/>
      <c r="AI73" s="8"/>
      <c r="AJ73" s="8"/>
    </row>
    <row r="74" spans="1:36" ht="12" customHeight="1" thickBot="1">
      <c r="A74" s="8"/>
      <c r="B74" s="752"/>
      <c r="C74" s="753"/>
      <c r="D74" s="753"/>
      <c r="E74" s="753"/>
      <c r="F74" s="757"/>
      <c r="G74" s="758"/>
      <c r="H74" s="758"/>
      <c r="I74" s="758"/>
      <c r="J74" s="758"/>
      <c r="K74" s="758"/>
      <c r="L74" s="758"/>
      <c r="M74" s="758"/>
      <c r="N74" s="759"/>
      <c r="O74" s="765"/>
      <c r="P74" s="756"/>
      <c r="Q74" s="756"/>
      <c r="R74" s="756"/>
      <c r="S74" s="756"/>
      <c r="T74" s="756"/>
      <c r="U74" s="756"/>
      <c r="V74" s="756"/>
      <c r="W74" s="756"/>
      <c r="X74" s="756"/>
      <c r="Y74" s="756"/>
      <c r="Z74" s="756"/>
      <c r="AA74" s="756"/>
      <c r="AB74" s="756"/>
      <c r="AC74" s="756"/>
      <c r="AD74" s="8"/>
      <c r="AE74" s="8"/>
      <c r="AF74" s="8"/>
      <c r="AG74" s="8"/>
      <c r="AH74" s="8"/>
      <c r="AI74" s="8"/>
      <c r="AJ74" s="8"/>
    </row>
    <row r="75" spans="1:36" ht="19.5" thickBot="1">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row>
    <row r="76" spans="1:36">
      <c r="A76" s="8"/>
      <c r="B76" s="606" t="s">
        <v>184</v>
      </c>
      <c r="C76" s="607"/>
      <c r="D76" s="607"/>
      <c r="E76" s="607"/>
      <c r="F76" s="607"/>
      <c r="G76" s="607"/>
      <c r="H76" s="607"/>
      <c r="I76" s="607"/>
      <c r="J76" s="607"/>
      <c r="K76" s="607"/>
      <c r="L76" s="607"/>
      <c r="M76" s="607"/>
      <c r="N76" s="607"/>
      <c r="O76" s="608"/>
      <c r="P76" s="608"/>
      <c r="Q76" s="608"/>
      <c r="R76" s="608"/>
      <c r="S76" s="608"/>
      <c r="T76" s="608"/>
      <c r="U76" s="608"/>
      <c r="V76" s="608"/>
      <c r="W76" s="608"/>
      <c r="X76" s="608"/>
      <c r="Y76" s="608"/>
      <c r="Z76" s="608"/>
      <c r="AA76" s="608"/>
      <c r="AB76" s="608"/>
      <c r="AC76" s="745"/>
      <c r="AD76" s="8"/>
      <c r="AE76" s="8"/>
      <c r="AF76" s="8"/>
      <c r="AG76" s="8"/>
      <c r="AH76" s="8"/>
      <c r="AI76" s="8"/>
      <c r="AJ76" s="8"/>
    </row>
    <row r="77" spans="1:36">
      <c r="A77" s="8"/>
      <c r="B77" s="734"/>
      <c r="C77" s="735"/>
      <c r="D77" s="735"/>
      <c r="E77" s="735"/>
      <c r="F77" s="735"/>
      <c r="G77" s="735"/>
      <c r="H77" s="735"/>
      <c r="I77" s="735"/>
      <c r="J77" s="735"/>
      <c r="K77" s="735"/>
      <c r="L77" s="735"/>
      <c r="M77" s="735"/>
      <c r="N77" s="735"/>
      <c r="O77" s="736"/>
      <c r="P77" s="736"/>
      <c r="Q77" s="736"/>
      <c r="R77" s="736"/>
      <c r="S77" s="736"/>
      <c r="T77" s="736"/>
      <c r="U77" s="736"/>
      <c r="V77" s="736"/>
      <c r="W77" s="736"/>
      <c r="X77" s="736"/>
      <c r="Y77" s="736"/>
      <c r="Z77" s="736"/>
      <c r="AA77" s="736"/>
      <c r="AB77" s="736"/>
      <c r="AC77" s="737"/>
      <c r="AD77" s="8"/>
      <c r="AE77" s="8"/>
      <c r="AF77" s="8"/>
      <c r="AG77" s="8"/>
      <c r="AH77" s="8"/>
      <c r="AI77" s="8"/>
      <c r="AJ77" s="8"/>
    </row>
    <row r="78" spans="1:36">
      <c r="A78" s="8"/>
      <c r="B78" s="738"/>
      <c r="C78" s="739"/>
      <c r="D78" s="739"/>
      <c r="E78" s="739"/>
      <c r="F78" s="739"/>
      <c r="G78" s="739"/>
      <c r="H78" s="739"/>
      <c r="I78" s="739"/>
      <c r="J78" s="739"/>
      <c r="K78" s="739"/>
      <c r="L78" s="739"/>
      <c r="M78" s="739"/>
      <c r="N78" s="739"/>
      <c r="O78" s="456"/>
      <c r="P78" s="456"/>
      <c r="Q78" s="456"/>
      <c r="R78" s="456"/>
      <c r="S78" s="456"/>
      <c r="T78" s="456"/>
      <c r="U78" s="456"/>
      <c r="V78" s="456"/>
      <c r="W78" s="456"/>
      <c r="X78" s="456"/>
      <c r="Y78" s="456"/>
      <c r="Z78" s="456"/>
      <c r="AA78" s="456"/>
      <c r="AB78" s="456"/>
      <c r="AC78" s="740"/>
      <c r="AD78" s="8"/>
      <c r="AE78" s="8"/>
      <c r="AF78" s="8"/>
      <c r="AG78" s="8"/>
      <c r="AH78" s="8"/>
      <c r="AI78" s="8"/>
      <c r="AJ78" s="8"/>
    </row>
    <row r="79" spans="1:36">
      <c r="A79" s="8"/>
      <c r="B79" s="738"/>
      <c r="C79" s="739"/>
      <c r="D79" s="739"/>
      <c r="E79" s="739"/>
      <c r="F79" s="739"/>
      <c r="G79" s="739"/>
      <c r="H79" s="739"/>
      <c r="I79" s="739"/>
      <c r="J79" s="739"/>
      <c r="K79" s="739"/>
      <c r="L79" s="739"/>
      <c r="M79" s="739"/>
      <c r="N79" s="739"/>
      <c r="O79" s="456"/>
      <c r="P79" s="456"/>
      <c r="Q79" s="456"/>
      <c r="R79" s="456"/>
      <c r="S79" s="456"/>
      <c r="T79" s="456"/>
      <c r="U79" s="456"/>
      <c r="V79" s="456"/>
      <c r="W79" s="456"/>
      <c r="X79" s="456"/>
      <c r="Y79" s="456"/>
      <c r="Z79" s="456"/>
      <c r="AA79" s="456"/>
      <c r="AB79" s="456"/>
      <c r="AC79" s="740"/>
      <c r="AD79" s="8"/>
      <c r="AE79" s="8"/>
      <c r="AF79" s="8"/>
      <c r="AG79" s="8"/>
      <c r="AH79" s="8"/>
      <c r="AI79" s="8"/>
      <c r="AJ79" s="8"/>
    </row>
    <row r="80" spans="1:36">
      <c r="A80" s="8"/>
      <c r="B80" s="738"/>
      <c r="C80" s="739"/>
      <c r="D80" s="739"/>
      <c r="E80" s="739"/>
      <c r="F80" s="739"/>
      <c r="G80" s="739"/>
      <c r="H80" s="739"/>
      <c r="I80" s="739"/>
      <c r="J80" s="739"/>
      <c r="K80" s="739"/>
      <c r="L80" s="739"/>
      <c r="M80" s="739"/>
      <c r="N80" s="739"/>
      <c r="O80" s="456"/>
      <c r="P80" s="456"/>
      <c r="Q80" s="456"/>
      <c r="R80" s="456"/>
      <c r="S80" s="456"/>
      <c r="T80" s="456"/>
      <c r="U80" s="456"/>
      <c r="V80" s="456"/>
      <c r="W80" s="456"/>
      <c r="X80" s="456"/>
      <c r="Y80" s="456"/>
      <c r="Z80" s="456"/>
      <c r="AA80" s="456"/>
      <c r="AB80" s="456"/>
      <c r="AC80" s="740"/>
      <c r="AD80" s="8"/>
      <c r="AE80" s="8"/>
      <c r="AF80" s="8"/>
      <c r="AG80" s="8"/>
      <c r="AH80" s="8"/>
      <c r="AI80" s="8"/>
      <c r="AJ80" s="8"/>
    </row>
    <row r="81" spans="1:51" ht="19.5" thickBot="1">
      <c r="A81" s="8"/>
      <c r="B81" s="741"/>
      <c r="C81" s="742"/>
      <c r="D81" s="742"/>
      <c r="E81" s="742"/>
      <c r="F81" s="742"/>
      <c r="G81" s="742"/>
      <c r="H81" s="742"/>
      <c r="I81" s="742"/>
      <c r="J81" s="742"/>
      <c r="K81" s="742"/>
      <c r="L81" s="742"/>
      <c r="M81" s="742"/>
      <c r="N81" s="742"/>
      <c r="O81" s="743"/>
      <c r="P81" s="743"/>
      <c r="Q81" s="743"/>
      <c r="R81" s="743"/>
      <c r="S81" s="743"/>
      <c r="T81" s="743"/>
      <c r="U81" s="743"/>
      <c r="V81" s="743"/>
      <c r="W81" s="743"/>
      <c r="X81" s="743"/>
      <c r="Y81" s="743"/>
      <c r="Z81" s="743"/>
      <c r="AA81" s="743"/>
      <c r="AB81" s="743"/>
      <c r="AC81" s="744"/>
      <c r="AD81" s="8"/>
      <c r="AE81" s="8"/>
      <c r="AF81" s="8"/>
      <c r="AG81" s="8"/>
      <c r="AH81" s="8"/>
      <c r="AI81" s="8"/>
      <c r="AJ81" s="8"/>
    </row>
    <row r="82" spans="1:51">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row>
    <row r="83" spans="1:51">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row>
    <row r="84" spans="1:51">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row>
    <row r="85" spans="1:51">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row>
    <row r="86" spans="1:51">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row>
    <row r="87" spans="1:51">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row>
    <row r="88" spans="1:51">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row>
    <row r="89" spans="1:51">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row>
    <row r="90" spans="1:51">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row>
    <row r="91" spans="1:51">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row>
    <row r="92" spans="1:51">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row>
    <row r="93" spans="1:51">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row>
    <row r="94" spans="1:51">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row>
    <row r="95" spans="1:51">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row>
    <row r="96" spans="1:51">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row>
    <row r="97" spans="1:51">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row>
    <row r="98" spans="1:51">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row>
    <row r="99" spans="1:51">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row>
    <row r="100" spans="1:5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row>
    <row r="101" spans="1:5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row>
    <row r="102" spans="1:5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row>
    <row r="103" spans="1:5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row>
    <row r="104" spans="1:5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row>
    <row r="105" spans="1:5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row>
    <row r="106" spans="1:5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row>
    <row r="107" spans="1:5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row>
    <row r="108" spans="1:5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row>
    <row r="109" spans="1:5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row>
    <row r="110" spans="1:5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row>
    <row r="111" spans="1:5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row>
    <row r="112" spans="1:5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row>
    <row r="113" spans="1:5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row>
    <row r="114" spans="1:5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row>
    <row r="115" spans="1:5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row>
    <row r="116" spans="1:5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row>
    <row r="117" spans="1:5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row>
    <row r="118" spans="1:5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row>
    <row r="119" spans="1:5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row>
    <row r="120" spans="1:5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row>
    <row r="121" spans="1:5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row>
    <row r="122" spans="1:5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row>
    <row r="123" spans="1:5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row>
    <row r="124" spans="1:5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row>
    <row r="125" spans="1:5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row>
    <row r="126" spans="1:5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row>
    <row r="127" spans="1:5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row>
    <row r="128" spans="1:5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row>
    <row r="129" spans="1:5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row>
    <row r="130" spans="1:5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row>
    <row r="131" spans="1:5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row>
    <row r="132" spans="1:5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row>
    <row r="133" spans="1:5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row>
    <row r="134" spans="1:5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row>
    <row r="135" spans="1:5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row>
    <row r="136" spans="1:5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row>
    <row r="137" spans="1:5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row>
    <row r="138" spans="1:5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row>
    <row r="139" spans="1:5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row>
    <row r="140" spans="1:5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row>
    <row r="141" spans="1:5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row>
    <row r="142" spans="1:5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row>
    <row r="143" spans="1:5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row>
    <row r="144" spans="1:5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row>
    <row r="145" spans="1:5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row>
    <row r="146" spans="1:5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row>
    <row r="147" spans="1:5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row>
    <row r="148" spans="1:5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row>
    <row r="149" spans="1:5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row>
    <row r="150" spans="1:5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row>
    <row r="151" spans="1:5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row>
    <row r="152" spans="1:5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row>
    <row r="153" spans="1:5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row>
    <row r="154" spans="1:5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row>
    <row r="155" spans="1:5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row>
    <row r="156" spans="1:5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row>
    <row r="157" spans="1:5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row>
    <row r="158" spans="1:5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row>
    <row r="159" spans="1:5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row>
    <row r="160" spans="1:5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row>
    <row r="161" spans="1:5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row>
    <row r="162" spans="1:5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row>
    <row r="163" spans="1:5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row>
    <row r="164" spans="1:5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row>
    <row r="165" spans="1:5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row>
    <row r="166" spans="1:5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row>
    <row r="167" spans="1:5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row>
    <row r="168" spans="1:5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row>
    <row r="169" spans="1:5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row>
    <row r="170" spans="1:51">
      <c r="AG170" s="8"/>
      <c r="AH170" s="8"/>
      <c r="AI170" s="8"/>
      <c r="AJ170" s="8"/>
      <c r="AK170" s="8"/>
      <c r="AL170" s="8"/>
      <c r="AM170" s="8"/>
      <c r="AN170" s="8"/>
      <c r="AO170" s="8"/>
      <c r="AP170" s="8"/>
      <c r="AQ170" s="8"/>
      <c r="AR170" s="8"/>
      <c r="AS170" s="8"/>
      <c r="AT170" s="8"/>
      <c r="AU170" s="8"/>
      <c r="AV170" s="8"/>
      <c r="AW170" s="8"/>
      <c r="AX170" s="8"/>
      <c r="AY170" s="8"/>
    </row>
    <row r="171" spans="1:51">
      <c r="AG171" s="8"/>
      <c r="AH171" s="8"/>
      <c r="AI171" s="8"/>
      <c r="AJ171" s="8"/>
      <c r="AK171" s="8"/>
      <c r="AL171" s="8"/>
      <c r="AM171" s="8"/>
      <c r="AN171" s="8"/>
      <c r="AO171" s="8"/>
      <c r="AP171" s="8"/>
      <c r="AQ171" s="8"/>
      <c r="AR171" s="8"/>
      <c r="AS171" s="8"/>
      <c r="AT171" s="8"/>
      <c r="AU171" s="8"/>
      <c r="AV171" s="8"/>
      <c r="AW171" s="8"/>
      <c r="AX171" s="8"/>
      <c r="AY171" s="8"/>
    </row>
    <row r="172" spans="1:51">
      <c r="AG172" s="8"/>
      <c r="AH172" s="8"/>
      <c r="AI172" s="8"/>
      <c r="AJ172" s="8"/>
      <c r="AK172" s="8"/>
      <c r="AL172" s="8"/>
      <c r="AM172" s="8"/>
      <c r="AN172" s="8"/>
      <c r="AO172" s="8"/>
      <c r="AP172" s="8"/>
      <c r="AQ172" s="8"/>
      <c r="AR172" s="8"/>
      <c r="AS172" s="8"/>
      <c r="AT172" s="8"/>
      <c r="AU172" s="8"/>
      <c r="AV172" s="8"/>
      <c r="AW172" s="8"/>
      <c r="AX172" s="8"/>
      <c r="AY172" s="8"/>
    </row>
    <row r="173" spans="1:51">
      <c r="AG173" s="8"/>
      <c r="AH173" s="8"/>
      <c r="AI173" s="8"/>
      <c r="AJ173" s="8"/>
      <c r="AK173" s="8"/>
      <c r="AL173" s="8"/>
      <c r="AM173" s="8"/>
      <c r="AN173" s="8"/>
      <c r="AO173" s="8"/>
      <c r="AP173" s="8"/>
      <c r="AQ173" s="8"/>
      <c r="AR173" s="8"/>
      <c r="AS173" s="8"/>
      <c r="AT173" s="8"/>
      <c r="AU173" s="8"/>
      <c r="AV173" s="8"/>
      <c r="AW173" s="8"/>
      <c r="AX173" s="8"/>
      <c r="AY173" s="8"/>
    </row>
    <row r="174" spans="1:51">
      <c r="AG174" s="8"/>
      <c r="AH174" s="8"/>
      <c r="AI174" s="8"/>
      <c r="AJ174" s="8"/>
      <c r="AK174" s="8"/>
      <c r="AL174" s="8"/>
      <c r="AM174" s="8"/>
      <c r="AN174" s="8"/>
      <c r="AO174" s="8"/>
      <c r="AP174" s="8"/>
      <c r="AQ174" s="8"/>
      <c r="AR174" s="8"/>
      <c r="AS174" s="8"/>
      <c r="AT174" s="8"/>
      <c r="AU174" s="8"/>
      <c r="AV174" s="8"/>
      <c r="AW174" s="8"/>
      <c r="AX174" s="8"/>
      <c r="AY174" s="8"/>
    </row>
    <row r="175" spans="1:51">
      <c r="AG175" s="8"/>
      <c r="AH175" s="8"/>
      <c r="AI175" s="8"/>
      <c r="AJ175" s="8"/>
      <c r="AK175" s="8"/>
      <c r="AL175" s="8"/>
      <c r="AM175" s="8"/>
      <c r="AN175" s="8"/>
      <c r="AO175" s="8"/>
      <c r="AP175" s="8"/>
      <c r="AQ175" s="8"/>
      <c r="AR175" s="8"/>
      <c r="AS175" s="8"/>
      <c r="AT175" s="8"/>
      <c r="AU175" s="8"/>
      <c r="AV175" s="8"/>
      <c r="AW175" s="8"/>
      <c r="AX175" s="8"/>
      <c r="AY175" s="8"/>
    </row>
    <row r="176" spans="1:51">
      <c r="AG176" s="8"/>
      <c r="AH176" s="8"/>
      <c r="AI176" s="8"/>
      <c r="AJ176" s="8"/>
      <c r="AK176" s="8"/>
      <c r="AL176" s="8"/>
      <c r="AM176" s="8"/>
      <c r="AN176" s="8"/>
      <c r="AO176" s="8"/>
      <c r="AP176" s="8"/>
      <c r="AQ176" s="8"/>
      <c r="AR176" s="8"/>
      <c r="AS176" s="8"/>
      <c r="AT176" s="8"/>
      <c r="AU176" s="8"/>
      <c r="AV176" s="8"/>
      <c r="AW176" s="8"/>
      <c r="AX176" s="8"/>
      <c r="AY176" s="8"/>
    </row>
    <row r="177" spans="33:51">
      <c r="AG177" s="8"/>
      <c r="AH177" s="8"/>
      <c r="AI177" s="8"/>
      <c r="AJ177" s="8"/>
      <c r="AK177" s="8"/>
      <c r="AL177" s="8"/>
      <c r="AM177" s="8"/>
      <c r="AN177" s="8"/>
      <c r="AO177" s="8"/>
      <c r="AP177" s="8"/>
      <c r="AQ177" s="8"/>
      <c r="AR177" s="8"/>
      <c r="AS177" s="8"/>
      <c r="AT177" s="8"/>
      <c r="AU177" s="8"/>
      <c r="AV177" s="8"/>
      <c r="AW177" s="8"/>
      <c r="AX177" s="8"/>
      <c r="AY177" s="8"/>
    </row>
    <row r="178" spans="33:51">
      <c r="AG178" s="8"/>
      <c r="AH178" s="8"/>
      <c r="AI178" s="8"/>
      <c r="AJ178" s="8"/>
      <c r="AK178" s="8"/>
      <c r="AL178" s="8"/>
      <c r="AM178" s="8"/>
      <c r="AN178" s="8"/>
      <c r="AO178" s="8"/>
      <c r="AP178" s="8"/>
      <c r="AQ178" s="8"/>
      <c r="AR178" s="8"/>
      <c r="AS178" s="8"/>
      <c r="AT178" s="8"/>
      <c r="AU178" s="8"/>
      <c r="AV178" s="8"/>
      <c r="AW178" s="8"/>
      <c r="AX178" s="8"/>
      <c r="AY178" s="8"/>
    </row>
    <row r="179" spans="33:51">
      <c r="AG179" s="8"/>
      <c r="AH179" s="8"/>
      <c r="AI179" s="8"/>
      <c r="AJ179" s="8"/>
      <c r="AK179" s="8"/>
      <c r="AL179" s="8"/>
      <c r="AM179" s="8"/>
      <c r="AN179" s="8"/>
      <c r="AO179" s="8"/>
      <c r="AP179" s="8"/>
      <c r="AQ179" s="8"/>
      <c r="AR179" s="8"/>
      <c r="AS179" s="8"/>
      <c r="AT179" s="8"/>
      <c r="AU179" s="8"/>
      <c r="AV179" s="8"/>
      <c r="AW179" s="8"/>
      <c r="AX179" s="8"/>
      <c r="AY179" s="8"/>
    </row>
    <row r="180" spans="33:51">
      <c r="AG180" s="8"/>
      <c r="AH180" s="8"/>
      <c r="AI180" s="8"/>
      <c r="AJ180" s="8"/>
      <c r="AK180" s="8"/>
      <c r="AL180" s="8"/>
      <c r="AM180" s="8"/>
      <c r="AN180" s="8"/>
      <c r="AO180" s="8"/>
      <c r="AP180" s="8"/>
      <c r="AQ180" s="8"/>
      <c r="AR180" s="8"/>
      <c r="AS180" s="8"/>
      <c r="AT180" s="8"/>
      <c r="AU180" s="8"/>
      <c r="AV180" s="8"/>
      <c r="AW180" s="8"/>
      <c r="AX180" s="8"/>
      <c r="AY180" s="8"/>
    </row>
    <row r="181" spans="33:51">
      <c r="AG181" s="8"/>
      <c r="AH181" s="8"/>
      <c r="AI181" s="8"/>
      <c r="AJ181" s="8"/>
      <c r="AK181" s="8"/>
      <c r="AL181" s="8"/>
      <c r="AM181" s="8"/>
      <c r="AN181" s="8"/>
      <c r="AO181" s="8"/>
      <c r="AP181" s="8"/>
      <c r="AQ181" s="8"/>
      <c r="AR181" s="8"/>
      <c r="AS181" s="8"/>
      <c r="AT181" s="8"/>
      <c r="AU181" s="8"/>
      <c r="AV181" s="8"/>
      <c r="AW181" s="8"/>
      <c r="AX181" s="8"/>
      <c r="AY181" s="8"/>
    </row>
    <row r="182" spans="33:51">
      <c r="AG182" s="8"/>
      <c r="AH182" s="8"/>
      <c r="AI182" s="8"/>
      <c r="AJ182" s="8"/>
      <c r="AK182" s="8"/>
      <c r="AL182" s="8"/>
      <c r="AM182" s="8"/>
      <c r="AN182" s="8"/>
      <c r="AO182" s="8"/>
      <c r="AP182" s="8"/>
      <c r="AQ182" s="8"/>
      <c r="AR182" s="8"/>
      <c r="AS182" s="8"/>
      <c r="AT182" s="8"/>
      <c r="AU182" s="8"/>
      <c r="AV182" s="8"/>
      <c r="AW182" s="8"/>
      <c r="AX182" s="8"/>
      <c r="AY182" s="8"/>
    </row>
    <row r="183" spans="33:51">
      <c r="AG183" s="8"/>
      <c r="AH183" s="8"/>
      <c r="AI183" s="8"/>
      <c r="AJ183" s="8"/>
      <c r="AK183" s="8"/>
      <c r="AL183" s="8"/>
      <c r="AM183" s="8"/>
      <c r="AN183" s="8"/>
      <c r="AO183" s="8"/>
      <c r="AP183" s="8"/>
      <c r="AQ183" s="8"/>
      <c r="AR183" s="8"/>
      <c r="AS183" s="8"/>
      <c r="AT183" s="8"/>
      <c r="AU183" s="8"/>
      <c r="AV183" s="8"/>
      <c r="AW183" s="8"/>
      <c r="AX183" s="8"/>
      <c r="AY183" s="8"/>
    </row>
    <row r="184" spans="33:51">
      <c r="AG184" s="8"/>
      <c r="AH184" s="8"/>
      <c r="AI184" s="8"/>
      <c r="AJ184" s="8"/>
      <c r="AK184" s="8"/>
      <c r="AL184" s="8"/>
      <c r="AM184" s="8"/>
      <c r="AN184" s="8"/>
      <c r="AO184" s="8"/>
      <c r="AP184" s="8"/>
      <c r="AQ184" s="8"/>
      <c r="AR184" s="8"/>
      <c r="AS184" s="8"/>
      <c r="AT184" s="8"/>
      <c r="AU184" s="8"/>
      <c r="AV184" s="8"/>
      <c r="AW184" s="8"/>
      <c r="AX184" s="8"/>
      <c r="AY184" s="8"/>
    </row>
    <row r="185" spans="33:51">
      <c r="AG185" s="8"/>
      <c r="AH185" s="8"/>
      <c r="AI185" s="8"/>
      <c r="AJ185" s="8"/>
      <c r="AK185" s="8"/>
      <c r="AL185" s="8"/>
      <c r="AM185" s="8"/>
      <c r="AN185" s="8"/>
      <c r="AO185" s="8"/>
      <c r="AP185" s="8"/>
      <c r="AQ185" s="8"/>
      <c r="AR185" s="8"/>
      <c r="AS185" s="8"/>
      <c r="AT185" s="8"/>
      <c r="AU185" s="8"/>
      <c r="AV185" s="8"/>
      <c r="AW185" s="8"/>
      <c r="AX185" s="8"/>
      <c r="AY185" s="8"/>
    </row>
    <row r="186" spans="33:51">
      <c r="AG186" s="8"/>
      <c r="AH186" s="8"/>
      <c r="AI186" s="8"/>
      <c r="AJ186" s="8"/>
      <c r="AK186" s="8"/>
      <c r="AL186" s="8"/>
      <c r="AM186" s="8"/>
      <c r="AN186" s="8"/>
      <c r="AO186" s="8"/>
      <c r="AP186" s="8"/>
      <c r="AQ186" s="8"/>
      <c r="AR186" s="8"/>
      <c r="AS186" s="8"/>
      <c r="AT186" s="8"/>
      <c r="AU186" s="8"/>
      <c r="AV186" s="8"/>
      <c r="AW186" s="8"/>
      <c r="AX186" s="8"/>
      <c r="AY186" s="8"/>
    </row>
    <row r="187" spans="33:51">
      <c r="AG187" s="8"/>
      <c r="AH187" s="8"/>
      <c r="AI187" s="8"/>
      <c r="AJ187" s="8"/>
      <c r="AK187" s="8"/>
      <c r="AL187" s="8"/>
      <c r="AM187" s="8"/>
      <c r="AN187" s="8"/>
      <c r="AO187" s="8"/>
      <c r="AP187" s="8"/>
      <c r="AQ187" s="8"/>
      <c r="AR187" s="8"/>
      <c r="AS187" s="8"/>
      <c r="AT187" s="8"/>
      <c r="AU187" s="8"/>
      <c r="AV187" s="8"/>
      <c r="AW187" s="8"/>
      <c r="AX187" s="8"/>
      <c r="AY187" s="8"/>
    </row>
    <row r="188" spans="33:51">
      <c r="AG188" s="8"/>
      <c r="AH188" s="8"/>
      <c r="AI188" s="8"/>
      <c r="AJ188" s="8"/>
      <c r="AK188" s="8"/>
      <c r="AL188" s="8"/>
      <c r="AM188" s="8"/>
      <c r="AN188" s="8"/>
      <c r="AO188" s="8"/>
      <c r="AP188" s="8"/>
      <c r="AQ188" s="8"/>
      <c r="AR188" s="8"/>
      <c r="AS188" s="8"/>
      <c r="AT188" s="8"/>
      <c r="AU188" s="8"/>
      <c r="AV188" s="8"/>
      <c r="AW188" s="8"/>
      <c r="AX188" s="8"/>
      <c r="AY188" s="8"/>
    </row>
    <row r="189" spans="33:51">
      <c r="AG189" s="8"/>
      <c r="AH189" s="8"/>
      <c r="AI189" s="8"/>
      <c r="AJ189" s="8"/>
      <c r="AK189" s="8"/>
      <c r="AL189" s="8"/>
      <c r="AM189" s="8"/>
      <c r="AN189" s="8"/>
      <c r="AO189" s="8"/>
      <c r="AP189" s="8"/>
      <c r="AQ189" s="8"/>
      <c r="AR189" s="8"/>
      <c r="AS189" s="8"/>
      <c r="AT189" s="8"/>
      <c r="AU189" s="8"/>
      <c r="AV189" s="8"/>
      <c r="AW189" s="8"/>
      <c r="AX189" s="8"/>
      <c r="AY189" s="8"/>
    </row>
    <row r="190" spans="33:51">
      <c r="AG190" s="8"/>
      <c r="AH190" s="8"/>
      <c r="AI190" s="8"/>
      <c r="AJ190" s="8"/>
      <c r="AK190" s="8"/>
      <c r="AL190" s="8"/>
      <c r="AM190" s="8"/>
      <c r="AN190" s="8"/>
      <c r="AO190" s="8"/>
      <c r="AP190" s="8"/>
      <c r="AQ190" s="8"/>
      <c r="AR190" s="8"/>
      <c r="AS190" s="8"/>
      <c r="AT190" s="8"/>
      <c r="AU190" s="8"/>
      <c r="AV190" s="8"/>
      <c r="AW190" s="8"/>
      <c r="AX190" s="8"/>
      <c r="AY190" s="8"/>
    </row>
    <row r="191" spans="33:51">
      <c r="AG191" s="8"/>
      <c r="AH191" s="8"/>
      <c r="AI191" s="8"/>
      <c r="AJ191" s="8"/>
      <c r="AK191" s="8"/>
      <c r="AL191" s="8"/>
      <c r="AM191" s="8"/>
      <c r="AN191" s="8"/>
      <c r="AO191" s="8"/>
      <c r="AP191" s="8"/>
      <c r="AQ191" s="8"/>
      <c r="AR191" s="8"/>
      <c r="AS191" s="8"/>
      <c r="AT191" s="8"/>
      <c r="AU191" s="8"/>
      <c r="AV191" s="8"/>
      <c r="AW191" s="8"/>
      <c r="AX191" s="8"/>
      <c r="AY191" s="8"/>
    </row>
    <row r="192" spans="33:51">
      <c r="AG192" s="8"/>
      <c r="AH192" s="8"/>
      <c r="AI192" s="8"/>
      <c r="AJ192" s="8"/>
      <c r="AK192" s="8"/>
      <c r="AL192" s="8"/>
      <c r="AM192" s="8"/>
      <c r="AN192" s="8"/>
      <c r="AO192" s="8"/>
      <c r="AP192" s="8"/>
      <c r="AQ192" s="8"/>
      <c r="AR192" s="8"/>
      <c r="AS192" s="8"/>
      <c r="AT192" s="8"/>
      <c r="AU192" s="8"/>
      <c r="AV192" s="8"/>
      <c r="AW192" s="8"/>
      <c r="AX192" s="8"/>
      <c r="AY192" s="8"/>
    </row>
    <row r="193" spans="33:51">
      <c r="AG193" s="8"/>
      <c r="AH193" s="8"/>
      <c r="AI193" s="8"/>
      <c r="AJ193" s="8"/>
      <c r="AK193" s="8"/>
      <c r="AL193" s="8"/>
      <c r="AM193" s="8"/>
      <c r="AN193" s="8"/>
      <c r="AO193" s="8"/>
      <c r="AP193" s="8"/>
      <c r="AQ193" s="8"/>
      <c r="AR193" s="8"/>
      <c r="AS193" s="8"/>
      <c r="AT193" s="8"/>
      <c r="AU193" s="8"/>
      <c r="AV193" s="8"/>
      <c r="AW193" s="8"/>
      <c r="AX193" s="8"/>
      <c r="AY193" s="8"/>
    </row>
    <row r="194" spans="33:51">
      <c r="AG194" s="8"/>
      <c r="AH194" s="8"/>
      <c r="AI194" s="8"/>
      <c r="AJ194" s="8"/>
      <c r="AK194" s="8"/>
      <c r="AL194" s="8"/>
      <c r="AM194" s="8"/>
      <c r="AN194" s="8"/>
      <c r="AO194" s="8"/>
      <c r="AP194" s="8"/>
      <c r="AQ194" s="8"/>
      <c r="AR194" s="8"/>
      <c r="AS194" s="8"/>
      <c r="AT194" s="8"/>
      <c r="AU194" s="8"/>
      <c r="AV194" s="8"/>
      <c r="AW194" s="8"/>
      <c r="AX194" s="8"/>
      <c r="AY194" s="8"/>
    </row>
    <row r="195" spans="33:51">
      <c r="AG195" s="8"/>
      <c r="AH195" s="8"/>
      <c r="AI195" s="8"/>
      <c r="AJ195" s="8"/>
      <c r="AK195" s="8"/>
      <c r="AL195" s="8"/>
      <c r="AM195" s="8"/>
      <c r="AN195" s="8"/>
      <c r="AO195" s="8"/>
      <c r="AP195" s="8"/>
      <c r="AQ195" s="8"/>
      <c r="AR195" s="8"/>
      <c r="AS195" s="8"/>
      <c r="AT195" s="8"/>
      <c r="AU195" s="8"/>
      <c r="AV195" s="8"/>
      <c r="AW195" s="8"/>
      <c r="AX195" s="8"/>
      <c r="AY195" s="8"/>
    </row>
    <row r="196" spans="33:51">
      <c r="AG196" s="8"/>
      <c r="AH196" s="8"/>
      <c r="AI196" s="8"/>
      <c r="AJ196" s="8"/>
      <c r="AK196" s="8"/>
      <c r="AL196" s="8"/>
      <c r="AM196" s="8"/>
      <c r="AN196" s="8"/>
      <c r="AO196" s="8"/>
      <c r="AP196" s="8"/>
      <c r="AQ196" s="8"/>
      <c r="AR196" s="8"/>
      <c r="AS196" s="8"/>
      <c r="AT196" s="8"/>
      <c r="AU196" s="8"/>
      <c r="AV196" s="8"/>
      <c r="AW196" s="8"/>
      <c r="AX196" s="8"/>
      <c r="AY196" s="8"/>
    </row>
    <row r="197" spans="33:51">
      <c r="AG197" s="8"/>
      <c r="AH197" s="8"/>
      <c r="AI197" s="8"/>
      <c r="AJ197" s="8"/>
      <c r="AK197" s="8"/>
      <c r="AL197" s="8"/>
      <c r="AM197" s="8"/>
      <c r="AN197" s="8"/>
      <c r="AO197" s="8"/>
      <c r="AP197" s="8"/>
      <c r="AQ197" s="8"/>
      <c r="AR197" s="8"/>
      <c r="AS197" s="8"/>
      <c r="AT197" s="8"/>
      <c r="AU197" s="8"/>
      <c r="AV197" s="8"/>
      <c r="AW197" s="8"/>
      <c r="AX197" s="8"/>
      <c r="AY197" s="8"/>
    </row>
    <row r="198" spans="33:51">
      <c r="AG198" s="8"/>
      <c r="AH198" s="8"/>
      <c r="AI198" s="8"/>
      <c r="AJ198" s="8"/>
      <c r="AK198" s="8"/>
      <c r="AL198" s="8"/>
      <c r="AM198" s="8"/>
      <c r="AN198" s="8"/>
      <c r="AO198" s="8"/>
      <c r="AP198" s="8"/>
      <c r="AQ198" s="8"/>
      <c r="AR198" s="8"/>
      <c r="AS198" s="8"/>
      <c r="AT198" s="8"/>
      <c r="AU198" s="8"/>
      <c r="AV198" s="8"/>
      <c r="AW198" s="8"/>
      <c r="AX198" s="8"/>
      <c r="AY198" s="8"/>
    </row>
    <row r="199" spans="33:51">
      <c r="AG199" s="8"/>
      <c r="AH199" s="8"/>
      <c r="AI199" s="8"/>
      <c r="AJ199" s="8"/>
      <c r="AK199" s="8"/>
      <c r="AL199" s="8"/>
      <c r="AM199" s="8"/>
      <c r="AN199" s="8"/>
      <c r="AO199" s="8"/>
      <c r="AP199" s="8"/>
      <c r="AQ199" s="8"/>
      <c r="AR199" s="8"/>
      <c r="AS199" s="8"/>
      <c r="AT199" s="8"/>
      <c r="AU199" s="8"/>
      <c r="AV199" s="8"/>
      <c r="AW199" s="8"/>
      <c r="AX199" s="8"/>
      <c r="AY199" s="8"/>
    </row>
    <row r="200" spans="33:51">
      <c r="AG200" s="8"/>
      <c r="AH200" s="8"/>
      <c r="AI200" s="8"/>
      <c r="AJ200" s="8"/>
      <c r="AK200" s="8"/>
      <c r="AL200" s="8"/>
      <c r="AM200" s="8"/>
      <c r="AN200" s="8"/>
      <c r="AO200" s="8"/>
      <c r="AP200" s="8"/>
      <c r="AQ200" s="8"/>
      <c r="AR200" s="8"/>
      <c r="AS200" s="8"/>
      <c r="AT200" s="8"/>
      <c r="AU200" s="8"/>
      <c r="AV200" s="8"/>
      <c r="AW200" s="8"/>
      <c r="AX200" s="8"/>
      <c r="AY200" s="8"/>
    </row>
    <row r="201" spans="33:51">
      <c r="AG201" s="8"/>
      <c r="AH201" s="8"/>
      <c r="AI201" s="8"/>
      <c r="AJ201" s="8"/>
      <c r="AK201" s="8"/>
      <c r="AL201" s="8"/>
      <c r="AM201" s="8"/>
      <c r="AN201" s="8"/>
      <c r="AO201" s="8"/>
      <c r="AP201" s="8"/>
      <c r="AQ201" s="8"/>
      <c r="AR201" s="8"/>
      <c r="AS201" s="8"/>
      <c r="AT201" s="8"/>
      <c r="AU201" s="8"/>
      <c r="AV201" s="8"/>
      <c r="AW201" s="8"/>
      <c r="AX201" s="8"/>
      <c r="AY201" s="8"/>
    </row>
    <row r="202" spans="33:51">
      <c r="AG202" s="8"/>
      <c r="AH202" s="8"/>
      <c r="AI202" s="8"/>
      <c r="AJ202" s="8"/>
      <c r="AK202" s="8"/>
      <c r="AL202" s="8"/>
      <c r="AM202" s="8"/>
      <c r="AN202" s="8"/>
      <c r="AO202" s="8"/>
      <c r="AP202" s="8"/>
      <c r="AQ202" s="8"/>
      <c r="AR202" s="8"/>
      <c r="AS202" s="8"/>
      <c r="AT202" s="8"/>
      <c r="AU202" s="8"/>
      <c r="AV202" s="8"/>
      <c r="AW202" s="8"/>
      <c r="AX202" s="8"/>
      <c r="AY202" s="8"/>
    </row>
    <row r="203" spans="33:51">
      <c r="AG203" s="8"/>
      <c r="AH203" s="8"/>
      <c r="AI203" s="8"/>
      <c r="AJ203" s="8"/>
      <c r="AK203" s="8"/>
      <c r="AL203" s="8"/>
      <c r="AM203" s="8"/>
      <c r="AN203" s="8"/>
      <c r="AO203" s="8"/>
      <c r="AP203" s="8"/>
      <c r="AQ203" s="8"/>
      <c r="AR203" s="8"/>
      <c r="AS203" s="8"/>
      <c r="AT203" s="8"/>
      <c r="AU203" s="8"/>
      <c r="AV203" s="8"/>
      <c r="AW203" s="8"/>
      <c r="AX203" s="8"/>
      <c r="AY203" s="8"/>
    </row>
    <row r="204" spans="33:51">
      <c r="AG204" s="8"/>
      <c r="AH204" s="8"/>
      <c r="AI204" s="8"/>
      <c r="AJ204" s="8"/>
      <c r="AK204" s="8"/>
      <c r="AL204" s="8"/>
      <c r="AM204" s="8"/>
      <c r="AN204" s="8"/>
      <c r="AO204" s="8"/>
      <c r="AP204" s="8"/>
      <c r="AQ204" s="8"/>
      <c r="AR204" s="8"/>
      <c r="AS204" s="8"/>
      <c r="AT204" s="8"/>
      <c r="AU204" s="8"/>
      <c r="AV204" s="8"/>
      <c r="AW204" s="8"/>
      <c r="AX204" s="8"/>
      <c r="AY204" s="8"/>
    </row>
  </sheetData>
  <sheetProtection algorithmName="SHA-512" hashValue="bN8kcXf1wknRVTlb5HIoDHKoq99PsZnxMFNfNnrynrRCpHtSaYE/e/36BXqmWINCnUnEokYIc3nKbKrXCTmHlQ==" saltValue="1i7/yLv+Lb04RdS8rF9+5w==" spinCount="100000" sheet="1" objects="1" scenarios="1"/>
  <mergeCells count="313">
    <mergeCell ref="B76:AC76"/>
    <mergeCell ref="B77:AC81"/>
    <mergeCell ref="X71:X74"/>
    <mergeCell ref="Y71:Y74"/>
    <mergeCell ref="Z71:Z74"/>
    <mergeCell ref="AA71:AA74"/>
    <mergeCell ref="AB71:AB74"/>
    <mergeCell ref="AC71:AC74"/>
    <mergeCell ref="R71:R74"/>
    <mergeCell ref="S71:S74"/>
    <mergeCell ref="T71:T74"/>
    <mergeCell ref="U71:U74"/>
    <mergeCell ref="V71:V74"/>
    <mergeCell ref="W71:W74"/>
    <mergeCell ref="B71:B74"/>
    <mergeCell ref="C71:E74"/>
    <mergeCell ref="F71:N72"/>
    <mergeCell ref="O71:O74"/>
    <mergeCell ref="P71:P74"/>
    <mergeCell ref="Q71:Q74"/>
    <mergeCell ref="F73:N74"/>
    <mergeCell ref="Z67:Z70"/>
    <mergeCell ref="AA67:AA70"/>
    <mergeCell ref="AB67:AB70"/>
    <mergeCell ref="AC67:AC70"/>
    <mergeCell ref="R67:R70"/>
    <mergeCell ref="S67:S70"/>
    <mergeCell ref="T67:T70"/>
    <mergeCell ref="U67:U70"/>
    <mergeCell ref="V67:V70"/>
    <mergeCell ref="W67:W70"/>
    <mergeCell ref="B67:B70"/>
    <mergeCell ref="C67:E70"/>
    <mergeCell ref="F67:N68"/>
    <mergeCell ref="O67:O70"/>
    <mergeCell ref="P67:P70"/>
    <mergeCell ref="Q67:Q70"/>
    <mergeCell ref="F69:N70"/>
    <mergeCell ref="X63:X66"/>
    <mergeCell ref="Y63:Y66"/>
    <mergeCell ref="B63:B66"/>
    <mergeCell ref="C63:E66"/>
    <mergeCell ref="F63:N64"/>
    <mergeCell ref="O63:O66"/>
    <mergeCell ref="P63:P66"/>
    <mergeCell ref="Q63:Q66"/>
    <mergeCell ref="F65:N66"/>
    <mergeCell ref="X67:X70"/>
    <mergeCell ref="Y67:Y70"/>
    <mergeCell ref="Z63:Z66"/>
    <mergeCell ref="AA63:AA66"/>
    <mergeCell ref="AB63:AB66"/>
    <mergeCell ref="AC63:AC66"/>
    <mergeCell ref="R63:R66"/>
    <mergeCell ref="S63:S66"/>
    <mergeCell ref="T63:T66"/>
    <mergeCell ref="U63:U66"/>
    <mergeCell ref="V63:V66"/>
    <mergeCell ref="W63:W66"/>
    <mergeCell ref="Z59:Z62"/>
    <mergeCell ref="AA59:AA62"/>
    <mergeCell ref="AB59:AB62"/>
    <mergeCell ref="AC59:AC62"/>
    <mergeCell ref="R59:R62"/>
    <mergeCell ref="S59:S62"/>
    <mergeCell ref="T59:T62"/>
    <mergeCell ref="U59:U62"/>
    <mergeCell ref="V59:V62"/>
    <mergeCell ref="W59:W62"/>
    <mergeCell ref="B59:B62"/>
    <mergeCell ref="C59:E62"/>
    <mergeCell ref="F59:N60"/>
    <mergeCell ref="O59:O62"/>
    <mergeCell ref="P59:P62"/>
    <mergeCell ref="Q59:Q62"/>
    <mergeCell ref="F61:N62"/>
    <mergeCell ref="X55:X58"/>
    <mergeCell ref="Y55:Y58"/>
    <mergeCell ref="B55:B58"/>
    <mergeCell ref="C55:E58"/>
    <mergeCell ref="F55:N56"/>
    <mergeCell ref="O55:O58"/>
    <mergeCell ref="P55:P58"/>
    <mergeCell ref="Q55:Q58"/>
    <mergeCell ref="F57:N58"/>
    <mergeCell ref="X59:X62"/>
    <mergeCell ref="Y59:Y62"/>
    <mergeCell ref="Z55:Z58"/>
    <mergeCell ref="AA55:AA58"/>
    <mergeCell ref="AB55:AB58"/>
    <mergeCell ref="AC55:AC58"/>
    <mergeCell ref="R55:R58"/>
    <mergeCell ref="S55:S58"/>
    <mergeCell ref="T55:T58"/>
    <mergeCell ref="U55:U58"/>
    <mergeCell ref="V55:V58"/>
    <mergeCell ref="W55:W58"/>
    <mergeCell ref="Z51:Z54"/>
    <mergeCell ref="AA51:AA54"/>
    <mergeCell ref="AB51:AB54"/>
    <mergeCell ref="AC51:AC54"/>
    <mergeCell ref="R51:R54"/>
    <mergeCell ref="S51:S54"/>
    <mergeCell ref="T51:T54"/>
    <mergeCell ref="U51:U54"/>
    <mergeCell ref="V51:V54"/>
    <mergeCell ref="W51:W54"/>
    <mergeCell ref="B51:B54"/>
    <mergeCell ref="C51:E54"/>
    <mergeCell ref="F51:N52"/>
    <mergeCell ref="O51:O54"/>
    <mergeCell ref="P51:P54"/>
    <mergeCell ref="Q51:Q54"/>
    <mergeCell ref="F53:N54"/>
    <mergeCell ref="X47:X50"/>
    <mergeCell ref="Y47:Y50"/>
    <mergeCell ref="B47:B50"/>
    <mergeCell ref="C47:E50"/>
    <mergeCell ref="F47:N48"/>
    <mergeCell ref="O47:O50"/>
    <mergeCell ref="P47:P50"/>
    <mergeCell ref="Q47:Q50"/>
    <mergeCell ref="F49:N50"/>
    <mergeCell ref="X51:X54"/>
    <mergeCell ref="Y51:Y54"/>
    <mergeCell ref="Z47:Z50"/>
    <mergeCell ref="AA47:AA50"/>
    <mergeCell ref="AB47:AB50"/>
    <mergeCell ref="AC47:AC50"/>
    <mergeCell ref="R47:R50"/>
    <mergeCell ref="S47:S50"/>
    <mergeCell ref="T47:T50"/>
    <mergeCell ref="U47:U50"/>
    <mergeCell ref="V47:V50"/>
    <mergeCell ref="W47:W50"/>
    <mergeCell ref="Z43:Z46"/>
    <mergeCell ref="AA43:AA46"/>
    <mergeCell ref="AB43:AB46"/>
    <mergeCell ref="AC43:AC46"/>
    <mergeCell ref="R43:R46"/>
    <mergeCell ref="S43:S46"/>
    <mergeCell ref="T43:T46"/>
    <mergeCell ref="U43:U46"/>
    <mergeCell ref="V43:V46"/>
    <mergeCell ref="W43:W46"/>
    <mergeCell ref="B43:B46"/>
    <mergeCell ref="C43:E46"/>
    <mergeCell ref="F43:N44"/>
    <mergeCell ref="O43:O46"/>
    <mergeCell ref="P43:P46"/>
    <mergeCell ref="Q43:Q46"/>
    <mergeCell ref="F45:N46"/>
    <mergeCell ref="X39:X42"/>
    <mergeCell ref="Y39:Y42"/>
    <mergeCell ref="B39:B42"/>
    <mergeCell ref="C39:E42"/>
    <mergeCell ref="F39:N40"/>
    <mergeCell ref="O39:O42"/>
    <mergeCell ref="P39:P42"/>
    <mergeCell ref="Q39:Q42"/>
    <mergeCell ref="F41:N42"/>
    <mergeCell ref="X43:X46"/>
    <mergeCell ref="Y43:Y46"/>
    <mergeCell ref="Z39:Z42"/>
    <mergeCell ref="AA39:AA42"/>
    <mergeCell ref="AB39:AB42"/>
    <mergeCell ref="AC39:AC42"/>
    <mergeCell ref="R39:R42"/>
    <mergeCell ref="S39:S42"/>
    <mergeCell ref="T39:T42"/>
    <mergeCell ref="U39:U42"/>
    <mergeCell ref="V39:V42"/>
    <mergeCell ref="W39:W42"/>
    <mergeCell ref="Z35:Z38"/>
    <mergeCell ref="AA35:AA38"/>
    <mergeCell ref="AB35:AB38"/>
    <mergeCell ref="AC35:AC38"/>
    <mergeCell ref="R35:R38"/>
    <mergeCell ref="S35:S38"/>
    <mergeCell ref="T35:T38"/>
    <mergeCell ref="U35:U38"/>
    <mergeCell ref="V35:V38"/>
    <mergeCell ref="W35:W38"/>
    <mergeCell ref="B35:B38"/>
    <mergeCell ref="C35:E38"/>
    <mergeCell ref="F35:N36"/>
    <mergeCell ref="O35:O38"/>
    <mergeCell ref="P35:P38"/>
    <mergeCell ref="Q35:Q38"/>
    <mergeCell ref="F37:N38"/>
    <mergeCell ref="X31:X34"/>
    <mergeCell ref="Y31:Y34"/>
    <mergeCell ref="B31:B34"/>
    <mergeCell ref="C31:E34"/>
    <mergeCell ref="F31:N32"/>
    <mergeCell ref="O31:O34"/>
    <mergeCell ref="P31:P34"/>
    <mergeCell ref="Q31:Q34"/>
    <mergeCell ref="F33:N34"/>
    <mergeCell ref="X35:X38"/>
    <mergeCell ref="Y35:Y38"/>
    <mergeCell ref="Z31:Z34"/>
    <mergeCell ref="AA31:AA34"/>
    <mergeCell ref="AB31:AB34"/>
    <mergeCell ref="AC31:AC34"/>
    <mergeCell ref="R31:R34"/>
    <mergeCell ref="S31:S34"/>
    <mergeCell ref="T31:T34"/>
    <mergeCell ref="U31:U34"/>
    <mergeCell ref="V31:V34"/>
    <mergeCell ref="W31:W34"/>
    <mergeCell ref="Z27:Z30"/>
    <mergeCell ref="AA27:AA30"/>
    <mergeCell ref="AB27:AB30"/>
    <mergeCell ref="AC27:AC30"/>
    <mergeCell ref="R27:R30"/>
    <mergeCell ref="S27:S30"/>
    <mergeCell ref="T27:T30"/>
    <mergeCell ref="U27:U30"/>
    <mergeCell ref="V27:V30"/>
    <mergeCell ref="W27:W30"/>
    <mergeCell ref="B27:B30"/>
    <mergeCell ref="C27:E30"/>
    <mergeCell ref="F27:N28"/>
    <mergeCell ref="O27:O30"/>
    <mergeCell ref="P27:P30"/>
    <mergeCell ref="Q27:Q30"/>
    <mergeCell ref="F29:N30"/>
    <mergeCell ref="X23:X26"/>
    <mergeCell ref="Y23:Y26"/>
    <mergeCell ref="B23:B26"/>
    <mergeCell ref="C23:E26"/>
    <mergeCell ref="F23:N24"/>
    <mergeCell ref="O23:O26"/>
    <mergeCell ref="P23:P26"/>
    <mergeCell ref="Q23:Q26"/>
    <mergeCell ref="F25:N26"/>
    <mergeCell ref="X27:X30"/>
    <mergeCell ref="Y27:Y30"/>
    <mergeCell ref="Z23:Z26"/>
    <mergeCell ref="AA23:AA26"/>
    <mergeCell ref="AB23:AB26"/>
    <mergeCell ref="AC23:AC26"/>
    <mergeCell ref="R23:R26"/>
    <mergeCell ref="S23:S26"/>
    <mergeCell ref="T23:T26"/>
    <mergeCell ref="U23:U26"/>
    <mergeCell ref="V23:V26"/>
    <mergeCell ref="W23:W26"/>
    <mergeCell ref="Z19:Z22"/>
    <mergeCell ref="AA19:AA22"/>
    <mergeCell ref="AB19:AB22"/>
    <mergeCell ref="AC19:AC22"/>
    <mergeCell ref="R19:R22"/>
    <mergeCell ref="S19:S22"/>
    <mergeCell ref="T19:T22"/>
    <mergeCell ref="U19:U22"/>
    <mergeCell ref="V19:V22"/>
    <mergeCell ref="W19:W22"/>
    <mergeCell ref="B19:B22"/>
    <mergeCell ref="C19:E22"/>
    <mergeCell ref="F19:N20"/>
    <mergeCell ref="O19:O22"/>
    <mergeCell ref="P19:P22"/>
    <mergeCell ref="Q19:Q22"/>
    <mergeCell ref="F21:N22"/>
    <mergeCell ref="X15:X18"/>
    <mergeCell ref="Y15:Y18"/>
    <mergeCell ref="B15:B18"/>
    <mergeCell ref="C15:E18"/>
    <mergeCell ref="F15:N16"/>
    <mergeCell ref="O15:O18"/>
    <mergeCell ref="P15:P18"/>
    <mergeCell ref="Q15:Q18"/>
    <mergeCell ref="F17:N18"/>
    <mergeCell ref="X19:X22"/>
    <mergeCell ref="Y19:Y22"/>
    <mergeCell ref="Z15:Z18"/>
    <mergeCell ref="AA15:AA18"/>
    <mergeCell ref="AB15:AB18"/>
    <mergeCell ref="AC15:AC18"/>
    <mergeCell ref="R15:R18"/>
    <mergeCell ref="S15:S18"/>
    <mergeCell ref="T15:T18"/>
    <mergeCell ref="U15:U18"/>
    <mergeCell ref="V15:V18"/>
    <mergeCell ref="W15:W18"/>
    <mergeCell ref="R13:R14"/>
    <mergeCell ref="S13:S14"/>
    <mergeCell ref="T13:T14"/>
    <mergeCell ref="X13:X14"/>
    <mergeCell ref="Y13:Y14"/>
    <mergeCell ref="AC13:AC14"/>
    <mergeCell ref="B9:E9"/>
    <mergeCell ref="F9:Q9"/>
    <mergeCell ref="B11:N11"/>
    <mergeCell ref="O11:AC11"/>
    <mergeCell ref="B12:B14"/>
    <mergeCell ref="C12:E14"/>
    <mergeCell ref="F12:N14"/>
    <mergeCell ref="X12:Y12"/>
    <mergeCell ref="O13:O14"/>
    <mergeCell ref="Q13:Q14"/>
    <mergeCell ref="B2:Q2"/>
    <mergeCell ref="B4:E4"/>
    <mergeCell ref="F4:Q4"/>
    <mergeCell ref="S4:AB9"/>
    <mergeCell ref="B6:E6"/>
    <mergeCell ref="F6:Q6"/>
    <mergeCell ref="B7:E7"/>
    <mergeCell ref="F7:Q7"/>
    <mergeCell ref="B8:E8"/>
    <mergeCell ref="F8:Q8"/>
  </mergeCells>
  <phoneticPr fontId="1"/>
  <conditionalFormatting sqref="F4">
    <cfRule type="cellIs" dxfId="14" priority="28" operator="equal">
      <formula>0</formula>
    </cfRule>
  </conditionalFormatting>
  <conditionalFormatting sqref="F8">
    <cfRule type="cellIs" dxfId="13" priority="27" operator="equal">
      <formula>0</formula>
    </cfRule>
  </conditionalFormatting>
  <conditionalFormatting sqref="F9">
    <cfRule type="cellIs" dxfId="12" priority="26" operator="equal">
      <formula>0</formula>
    </cfRule>
  </conditionalFormatting>
  <conditionalFormatting sqref="F7">
    <cfRule type="cellIs" dxfId="11" priority="25" operator="equal">
      <formula>0</formula>
    </cfRule>
  </conditionalFormatting>
  <conditionalFormatting sqref="F15:N16 F19:N20 F23:N24 F27:N28 F31:N32 F35:N36 F39:N40 F43:N44 F47:N48 F51:N52 F55:N56 F59:N60 F63:N64 F67:N68 F71:N72">
    <cfRule type="cellIs" dxfId="10" priority="3" operator="equal">
      <formula>0</formula>
    </cfRule>
  </conditionalFormatting>
  <conditionalFormatting sqref="F17:N18 F21:N22 F25:N26 F29:N30 F33:N34 F37:N38 F41:N42 F45:N46 F49:N50 F53:N54 F57:N58 F61:N62 F65:N66 F69:N70 F73:N74">
    <cfRule type="cellIs" dxfId="9" priority="2" operator="equal">
      <formula>0</formula>
    </cfRule>
  </conditionalFormatting>
  <conditionalFormatting sqref="C15:E74">
    <cfRule type="cellIs" dxfId="8" priority="1" operator="equal">
      <formula>0</formula>
    </cfRule>
  </conditionalFormatting>
  <dataValidations count="10">
    <dataValidation type="list" allowBlank="1" showInputMessage="1" showErrorMessage="1" sqref="X15:X74" xr:uid="{B408897B-0588-4C2E-8505-06B0E7C8302B}">
      <formula1>"Existing chemical substances registered,Existing chemical substances not registered,New chemical substances registered,New chemical substances not registered,Not listed,Out of scope,Unknown"</formula1>
    </dataValidation>
    <dataValidation type="list" allowBlank="1" showInputMessage="1" showErrorMessage="1" sqref="T15:T74" xr:uid="{A655E8E7-6321-481D-9AFA-4D193D1C47D9}">
      <formula1>"Resistered,Pre-registered,Not registered,Out of scope,Unknown"</formula1>
    </dataValidation>
    <dataValidation type="list" allowBlank="1" showInputMessage="1" showErrorMessage="1" sqref="S15:S74" xr:uid="{0DBC7CC0-91AA-4EA3-8953-B2B7B4F37471}">
      <formula1>"Registered in EU-REACH,Not registered in EU-REACH,Out of scope,Unknown"</formula1>
    </dataValidation>
    <dataValidation type="list" allowBlank="1" showInputMessage="1" showErrorMessage="1" sqref="Y15:Y74 U15:W74 AA15:AB74" xr:uid="{B161CB4E-E122-4D0F-AB8B-ACCDAA87066D}">
      <formula1>"Listed,Not listed,Out of scope,Unknown"</formula1>
    </dataValidation>
    <dataValidation type="list" allowBlank="1" showInputMessage="1" showErrorMessage="1" sqref="R15:R74" xr:uid="{AE1943D8-14D7-4D0E-9B48-DB7A727151DA}">
      <formula1>"Registered,Polymer constituted of registered monomer,Not registered,Out of scope,Unknown"</formula1>
    </dataValidation>
    <dataValidation type="list" allowBlank="1" showInputMessage="1" showErrorMessage="1" sqref="Z15:Z74" xr:uid="{3EF6A0A1-B664-40E7-87F9-F609200B0F9E}">
      <formula1>"Listed,Existing chemical substances for which standard registration should be completed,Not listed,Out of scope,Unknown"</formula1>
    </dataValidation>
    <dataValidation type="list" allowBlank="1" showInputMessage="1" showErrorMessage="1" sqref="AC15:AC74" xr:uid="{4C656134-2ED5-42A1-ACF2-A95DFB5D14DD}">
      <formula1>"Listed,List of Hazardous Substances 5.6 Notified,Not listed,Out of scope,Unknown"</formula1>
    </dataValidation>
    <dataValidation type="list" allowBlank="1" showInputMessage="1" showErrorMessage="1" sqref="O23:O25 O27:O29 O31:O33 O35:O37 O43:O45 O47:O49 O19:O21 O51:O53 O55:O57 O59:O61 O63:O65 O67:O69 O71:O73 O15:O17 O39:O41" xr:uid="{52CD9E0D-F501-447E-A837-66CB0F357ADA}">
      <formula1>"Listed as active substance,Listed as inactive substaces,Polymer exemption,Not listed,Out of scope,Unknown"</formula1>
    </dataValidation>
    <dataValidation type="list" allowBlank="1" showInputMessage="1" showErrorMessage="1" sqref="P23:P25 P27:P29 P31:P33 P35:P37 P43:P45 P47:P49 P19:P21 P51:P53 P55:P57 P59:P61 P63:P65 P67:P69 P71:P73 P15:P17 P39:P41" xr:uid="{8CB3A578-5571-4234-B950-B14CF87EE0BF}">
      <formula1>"Listed in DSL,Listed in NDSL,Not listed in DSL and NDSL,Out of scope,Unknown"</formula1>
    </dataValidation>
    <dataValidation type="list" allowBlank="1" showInputMessage="1" showErrorMessage="1" sqref="Q15:Q74" xr:uid="{C7E78771-727D-4188-9465-B625FE05B62B}">
      <formula1>"Registered,Polymer constituted of registered monomer,Not registered,Out of scope (registration exemption・article),Unknown"</formula1>
    </dataValidation>
  </dataValidations>
  <pageMargins left="0.25" right="0.25" top="0.75" bottom="0.75" header="0.3" footer="0.3"/>
  <pageSetup paperSize="9" scale="40" orientation="landscape" r:id="rId1"/>
  <rowBreaks count="1" manualBreakCount="1">
    <brk id="81" max="16383" man="1"/>
  </rowBreaks>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47CF6-7F66-4DC4-BDFE-64B3819C8172}">
  <sheetPr codeName="Sheet6">
    <tabColor rgb="FFFFC000"/>
  </sheetPr>
  <dimension ref="B1:X47"/>
  <sheetViews>
    <sheetView zoomScaleNormal="100" workbookViewId="0">
      <selection activeCell="C44" sqref="C44:W46"/>
    </sheetView>
  </sheetViews>
  <sheetFormatPr defaultRowHeight="18.75"/>
  <cols>
    <col min="1" max="1" width="2.625" customWidth="1"/>
    <col min="2" max="24" width="4.625" customWidth="1"/>
  </cols>
  <sheetData>
    <row r="1" spans="2:24" ht="19.5" thickBot="1"/>
    <row r="2" spans="2:24" ht="18.75" customHeight="1">
      <c r="B2" s="14"/>
      <c r="C2" s="782" t="s">
        <v>99</v>
      </c>
      <c r="D2" s="783"/>
      <c r="E2" s="783"/>
      <c r="F2" s="783"/>
      <c r="G2" s="783"/>
      <c r="H2" s="783"/>
      <c r="I2" s="783"/>
      <c r="J2" s="783"/>
      <c r="K2" s="783"/>
      <c r="L2" s="783"/>
      <c r="M2" s="783"/>
      <c r="N2" s="783"/>
      <c r="O2" s="783"/>
      <c r="P2" s="783"/>
      <c r="Q2" s="783"/>
      <c r="R2" s="783"/>
      <c r="S2" s="783"/>
      <c r="T2" s="783"/>
      <c r="U2" s="783"/>
      <c r="V2" s="783"/>
      <c r="W2" s="783"/>
      <c r="X2" s="16"/>
    </row>
    <row r="3" spans="2:24" ht="19.5" customHeight="1" thickBot="1">
      <c r="B3" s="17"/>
      <c r="C3" s="784"/>
      <c r="D3" s="784"/>
      <c r="E3" s="784"/>
      <c r="F3" s="784"/>
      <c r="G3" s="784"/>
      <c r="H3" s="784"/>
      <c r="I3" s="784"/>
      <c r="J3" s="784"/>
      <c r="K3" s="784"/>
      <c r="L3" s="784"/>
      <c r="M3" s="784"/>
      <c r="N3" s="784"/>
      <c r="O3" s="784"/>
      <c r="P3" s="784"/>
      <c r="Q3" s="784"/>
      <c r="R3" s="784"/>
      <c r="S3" s="784"/>
      <c r="T3" s="784"/>
      <c r="U3" s="784"/>
      <c r="V3" s="784"/>
      <c r="W3" s="784"/>
      <c r="X3" s="18"/>
    </row>
    <row r="4" spans="2:24">
      <c r="B4" s="17"/>
      <c r="C4" s="773" t="s">
        <v>101</v>
      </c>
      <c r="D4" s="774"/>
      <c r="E4" s="774"/>
      <c r="F4" s="775"/>
      <c r="G4" s="280">
        <f>'① Request for Information'!H16</f>
        <v>0</v>
      </c>
      <c r="H4" s="281"/>
      <c r="I4" s="281"/>
      <c r="J4" s="281"/>
      <c r="K4" s="281"/>
      <c r="L4" s="281"/>
      <c r="M4" s="281"/>
      <c r="N4" s="281"/>
      <c r="O4" s="281"/>
      <c r="P4" s="281"/>
      <c r="Q4" s="281"/>
      <c r="R4" s="281"/>
      <c r="S4" s="281"/>
      <c r="T4" s="281"/>
      <c r="U4" s="281"/>
      <c r="V4" s="281"/>
      <c r="W4" s="282"/>
      <c r="X4" s="18"/>
    </row>
    <row r="5" spans="2:24" ht="19.5" thickBot="1">
      <c r="B5" s="17"/>
      <c r="C5" s="776"/>
      <c r="D5" s="777"/>
      <c r="E5" s="777"/>
      <c r="F5" s="778"/>
      <c r="G5" s="283"/>
      <c r="H5" s="284"/>
      <c r="I5" s="284"/>
      <c r="J5" s="284"/>
      <c r="K5" s="284"/>
      <c r="L5" s="284"/>
      <c r="M5" s="284"/>
      <c r="N5" s="284"/>
      <c r="O5" s="284"/>
      <c r="P5" s="284"/>
      <c r="Q5" s="284"/>
      <c r="R5" s="284"/>
      <c r="S5" s="284"/>
      <c r="T5" s="284"/>
      <c r="U5" s="284"/>
      <c r="V5" s="284"/>
      <c r="W5" s="285"/>
      <c r="X5" s="18"/>
    </row>
    <row r="6" spans="2:24" ht="19.5" thickBot="1">
      <c r="B6" s="17"/>
      <c r="C6" s="8"/>
      <c r="D6" s="8"/>
      <c r="E6" s="8"/>
      <c r="F6" s="8"/>
      <c r="G6" s="8"/>
      <c r="H6" s="8"/>
      <c r="I6" s="8"/>
      <c r="J6" s="8"/>
      <c r="K6" s="8"/>
      <c r="L6" s="8"/>
      <c r="M6" s="8"/>
      <c r="N6" s="8"/>
      <c r="O6" s="8"/>
      <c r="P6" s="8"/>
      <c r="Q6" s="8"/>
      <c r="R6" s="8"/>
      <c r="S6" s="8"/>
      <c r="T6" s="8"/>
      <c r="U6" s="8"/>
      <c r="V6" s="8"/>
      <c r="W6" s="8"/>
      <c r="X6" s="18"/>
    </row>
    <row r="7" spans="2:24">
      <c r="B7" s="17"/>
      <c r="C7" s="286" t="s">
        <v>36</v>
      </c>
      <c r="D7" s="287"/>
      <c r="E7" s="287"/>
      <c r="F7" s="288"/>
      <c r="G7" s="280" t="str">
        <f>IF('① Request for Information'!$N$15="","",'① Request for Information'!$H$15&amp;"."&amp;'① Request for Information'!$L$15&amp;'① Request for Information'!$N$15)</f>
        <v/>
      </c>
      <c r="H7" s="281"/>
      <c r="I7" s="281"/>
      <c r="J7" s="281"/>
      <c r="K7" s="281"/>
      <c r="L7" s="281"/>
      <c r="M7" s="281"/>
      <c r="N7" s="281"/>
      <c r="O7" s="281"/>
      <c r="P7" s="281"/>
      <c r="Q7" s="281"/>
      <c r="R7" s="281"/>
      <c r="S7" s="281"/>
      <c r="T7" s="281"/>
      <c r="U7" s="281"/>
      <c r="V7" s="281"/>
      <c r="W7" s="282"/>
      <c r="X7" s="18"/>
    </row>
    <row r="8" spans="2:24">
      <c r="B8" s="17"/>
      <c r="C8" s="289" t="s">
        <v>55</v>
      </c>
      <c r="D8" s="290"/>
      <c r="E8" s="290"/>
      <c r="F8" s="291"/>
      <c r="G8" s="292">
        <f>'① Request for Information'!H18</f>
        <v>0</v>
      </c>
      <c r="H8" s="293"/>
      <c r="I8" s="293"/>
      <c r="J8" s="293"/>
      <c r="K8" s="293"/>
      <c r="L8" s="293"/>
      <c r="M8" s="293"/>
      <c r="N8" s="293"/>
      <c r="O8" s="293"/>
      <c r="P8" s="293"/>
      <c r="Q8" s="293"/>
      <c r="R8" s="293"/>
      <c r="S8" s="293"/>
      <c r="T8" s="293"/>
      <c r="U8" s="293"/>
      <c r="V8" s="293"/>
      <c r="W8" s="294"/>
      <c r="X8" s="18"/>
    </row>
    <row r="9" spans="2:24">
      <c r="B9" s="17"/>
      <c r="C9" s="289" t="s">
        <v>56</v>
      </c>
      <c r="D9" s="290"/>
      <c r="E9" s="290"/>
      <c r="F9" s="291"/>
      <c r="G9" s="292">
        <f>'① Request for Information'!H19</f>
        <v>0</v>
      </c>
      <c r="H9" s="293"/>
      <c r="I9" s="293"/>
      <c r="J9" s="293"/>
      <c r="K9" s="293"/>
      <c r="L9" s="293"/>
      <c r="M9" s="293"/>
      <c r="N9" s="293"/>
      <c r="O9" s="293"/>
      <c r="P9" s="293"/>
      <c r="Q9" s="293"/>
      <c r="R9" s="293"/>
      <c r="S9" s="293"/>
      <c r="T9" s="293"/>
      <c r="U9" s="293"/>
      <c r="V9" s="293"/>
      <c r="W9" s="294"/>
      <c r="X9" s="18"/>
    </row>
    <row r="10" spans="2:24" ht="19.5" thickBot="1">
      <c r="B10" s="17"/>
      <c r="C10" s="521" t="s">
        <v>41</v>
      </c>
      <c r="D10" s="522"/>
      <c r="E10" s="522"/>
      <c r="F10" s="523"/>
      <c r="G10" s="283">
        <f>'① Request for Information'!H20</f>
        <v>0</v>
      </c>
      <c r="H10" s="284"/>
      <c r="I10" s="284"/>
      <c r="J10" s="284"/>
      <c r="K10" s="284"/>
      <c r="L10" s="284"/>
      <c r="M10" s="284"/>
      <c r="N10" s="284"/>
      <c r="O10" s="284"/>
      <c r="P10" s="284"/>
      <c r="Q10" s="284"/>
      <c r="R10" s="284"/>
      <c r="S10" s="284"/>
      <c r="T10" s="284"/>
      <c r="U10" s="284"/>
      <c r="V10" s="284"/>
      <c r="W10" s="285"/>
      <c r="X10" s="18"/>
    </row>
    <row r="11" spans="2:24">
      <c r="B11" s="17"/>
      <c r="C11" s="8"/>
      <c r="D11" s="8"/>
      <c r="E11" s="8"/>
      <c r="F11" s="8"/>
      <c r="G11" s="8"/>
      <c r="H11" s="8"/>
      <c r="I11" s="8"/>
      <c r="J11" s="8"/>
      <c r="K11" s="8"/>
      <c r="L11" s="8"/>
      <c r="M11" s="8"/>
      <c r="N11" s="8"/>
      <c r="O11" s="8"/>
      <c r="P11" s="8"/>
      <c r="Q11" s="8"/>
      <c r="R11" s="8"/>
      <c r="S11" s="8"/>
      <c r="T11" s="8"/>
      <c r="U11" s="8"/>
      <c r="V11" s="8"/>
      <c r="W11" s="8"/>
      <c r="X11" s="18"/>
    </row>
    <row r="12" spans="2:24">
      <c r="B12" s="17"/>
      <c r="C12" s="769" t="s">
        <v>102</v>
      </c>
      <c r="D12" s="770"/>
      <c r="E12" s="770"/>
      <c r="F12" s="770"/>
      <c r="G12" s="770"/>
      <c r="H12" s="770"/>
      <c r="I12" s="770"/>
      <c r="J12" s="770"/>
      <c r="K12" s="770"/>
      <c r="L12" s="770"/>
      <c r="M12" s="770"/>
      <c r="N12" s="770"/>
      <c r="O12" s="770"/>
      <c r="P12" s="770"/>
      <c r="Q12" s="770"/>
      <c r="R12" s="770"/>
      <c r="S12" s="770"/>
      <c r="T12" s="770"/>
      <c r="U12" s="770"/>
      <c r="V12" s="770"/>
      <c r="W12" s="770"/>
      <c r="X12" s="18"/>
    </row>
    <row r="13" spans="2:24">
      <c r="B13" s="17"/>
      <c r="C13" s="771" t="s">
        <v>103</v>
      </c>
      <c r="D13" s="772"/>
      <c r="E13" s="772"/>
      <c r="F13" s="772"/>
      <c r="G13" s="772"/>
      <c r="H13" s="772"/>
      <c r="I13" s="772"/>
      <c r="J13" s="772"/>
      <c r="K13" s="772"/>
      <c r="L13" s="772"/>
      <c r="M13" s="772"/>
      <c r="N13" s="772"/>
      <c r="O13" s="772"/>
      <c r="P13" s="772"/>
      <c r="Q13" s="772"/>
      <c r="R13" s="772"/>
      <c r="S13" s="772"/>
      <c r="T13" s="772"/>
      <c r="U13" s="772"/>
      <c r="V13" s="772"/>
      <c r="W13" s="772"/>
      <c r="X13" s="18"/>
    </row>
    <row r="14" spans="2:24">
      <c r="B14" s="17"/>
      <c r="C14" s="772"/>
      <c r="D14" s="772"/>
      <c r="E14" s="772"/>
      <c r="F14" s="772"/>
      <c r="G14" s="772"/>
      <c r="H14" s="772"/>
      <c r="I14" s="772"/>
      <c r="J14" s="772"/>
      <c r="K14" s="772"/>
      <c r="L14" s="772"/>
      <c r="M14" s="772"/>
      <c r="N14" s="772"/>
      <c r="O14" s="772"/>
      <c r="P14" s="772"/>
      <c r="Q14" s="772"/>
      <c r="R14" s="772"/>
      <c r="S14" s="772"/>
      <c r="T14" s="772"/>
      <c r="U14" s="772"/>
      <c r="V14" s="772"/>
      <c r="W14" s="772"/>
      <c r="X14" s="18"/>
    </row>
    <row r="15" spans="2:24">
      <c r="B15" s="17"/>
      <c r="C15" s="772"/>
      <c r="D15" s="772"/>
      <c r="E15" s="772"/>
      <c r="F15" s="772"/>
      <c r="G15" s="772"/>
      <c r="H15" s="772"/>
      <c r="I15" s="772"/>
      <c r="J15" s="772"/>
      <c r="K15" s="772"/>
      <c r="L15" s="772"/>
      <c r="M15" s="772"/>
      <c r="N15" s="772"/>
      <c r="O15" s="772"/>
      <c r="P15" s="772"/>
      <c r="Q15" s="772"/>
      <c r="R15" s="772"/>
      <c r="S15" s="772"/>
      <c r="T15" s="772"/>
      <c r="U15" s="772"/>
      <c r="V15" s="772"/>
      <c r="W15" s="772"/>
      <c r="X15" s="18"/>
    </row>
    <row r="16" spans="2:24">
      <c r="B16" s="17"/>
      <c r="C16" s="772"/>
      <c r="D16" s="772"/>
      <c r="E16" s="772"/>
      <c r="F16" s="772"/>
      <c r="G16" s="772"/>
      <c r="H16" s="772"/>
      <c r="I16" s="772"/>
      <c r="J16" s="772"/>
      <c r="K16" s="772"/>
      <c r="L16" s="772"/>
      <c r="M16" s="772"/>
      <c r="N16" s="772"/>
      <c r="O16" s="772"/>
      <c r="P16" s="772"/>
      <c r="Q16" s="772"/>
      <c r="R16" s="772"/>
      <c r="S16" s="772"/>
      <c r="T16" s="772"/>
      <c r="U16" s="772"/>
      <c r="V16" s="772"/>
      <c r="W16" s="772"/>
      <c r="X16" s="18"/>
    </row>
    <row r="17" spans="2:24" ht="95.25" customHeight="1">
      <c r="B17" s="17"/>
      <c r="C17" s="772"/>
      <c r="D17" s="772"/>
      <c r="E17" s="772"/>
      <c r="F17" s="772"/>
      <c r="G17" s="772"/>
      <c r="H17" s="772"/>
      <c r="I17" s="772"/>
      <c r="J17" s="772"/>
      <c r="K17" s="772"/>
      <c r="L17" s="772"/>
      <c r="M17" s="772"/>
      <c r="N17" s="772"/>
      <c r="O17" s="772"/>
      <c r="P17" s="772"/>
      <c r="Q17" s="772"/>
      <c r="R17" s="772"/>
      <c r="S17" s="772"/>
      <c r="T17" s="772"/>
      <c r="U17" s="772"/>
      <c r="V17" s="772"/>
      <c r="W17" s="772"/>
      <c r="X17" s="18"/>
    </row>
    <row r="18" spans="2:24" ht="19.5" thickBot="1">
      <c r="B18" s="17"/>
      <c r="C18" s="8"/>
      <c r="D18" s="8"/>
      <c r="E18" s="8"/>
      <c r="F18" s="8"/>
      <c r="G18" s="8"/>
      <c r="H18" s="8"/>
      <c r="I18" s="8"/>
      <c r="J18" s="8"/>
      <c r="K18" s="8"/>
      <c r="L18" s="8"/>
      <c r="M18" s="8"/>
      <c r="N18" s="8"/>
      <c r="O18" s="8"/>
      <c r="P18" s="8"/>
      <c r="Q18" s="8"/>
      <c r="R18" s="8"/>
      <c r="S18" s="8"/>
      <c r="T18" s="8"/>
      <c r="U18" s="8"/>
      <c r="V18" s="8"/>
      <c r="W18" s="8"/>
      <c r="X18" s="18"/>
    </row>
    <row r="19" spans="2:24" ht="18.75" customHeight="1">
      <c r="B19" s="17"/>
      <c r="C19" s="52" t="s">
        <v>104</v>
      </c>
      <c r="D19" s="53"/>
      <c r="E19" s="53"/>
      <c r="F19" s="53" t="s">
        <v>105</v>
      </c>
      <c r="G19" s="53"/>
      <c r="H19" s="53"/>
      <c r="I19" s="53"/>
      <c r="J19" s="53"/>
      <c r="K19" s="53"/>
      <c r="L19" s="54" t="s">
        <v>106</v>
      </c>
      <c r="M19" s="53"/>
      <c r="N19" s="53"/>
      <c r="O19" s="53"/>
      <c r="P19" s="53"/>
      <c r="Q19" s="53"/>
      <c r="R19" s="53"/>
      <c r="S19" s="53"/>
      <c r="T19" s="53"/>
      <c r="U19" s="53"/>
      <c r="V19" s="53"/>
      <c r="W19" s="55"/>
      <c r="X19" s="18"/>
    </row>
    <row r="20" spans="2:24" ht="19.5" thickBot="1">
      <c r="B20" s="17"/>
      <c r="C20" s="56" t="s">
        <v>107</v>
      </c>
      <c r="D20" s="57"/>
      <c r="E20" s="57"/>
      <c r="F20" s="57"/>
      <c r="G20" s="57"/>
      <c r="H20" s="57"/>
      <c r="I20" s="57"/>
      <c r="J20" s="57"/>
      <c r="K20" s="57"/>
      <c r="L20" s="57"/>
      <c r="M20" s="57"/>
      <c r="N20" s="57"/>
      <c r="O20" s="57"/>
      <c r="P20" s="57"/>
      <c r="Q20" s="57"/>
      <c r="R20" s="57"/>
      <c r="S20" s="57"/>
      <c r="T20" s="57"/>
      <c r="U20" s="57"/>
      <c r="V20" s="57"/>
      <c r="W20" s="58"/>
      <c r="X20" s="18"/>
    </row>
    <row r="21" spans="2:24">
      <c r="B21" s="17"/>
      <c r="C21" s="789" t="s">
        <v>108</v>
      </c>
      <c r="D21" s="790"/>
      <c r="E21" s="790"/>
      <c r="F21" s="791"/>
      <c r="G21" s="795"/>
      <c r="H21" s="796"/>
      <c r="I21" s="796"/>
      <c r="J21" s="796"/>
      <c r="K21" s="797"/>
      <c r="L21" s="785" t="s">
        <v>4</v>
      </c>
      <c r="M21" s="785"/>
      <c r="N21" s="785"/>
      <c r="O21" s="785"/>
      <c r="P21" s="785"/>
      <c r="Q21" s="785"/>
      <c r="R21" s="785"/>
      <c r="S21" s="785"/>
      <c r="T21" s="785"/>
      <c r="U21" s="785"/>
      <c r="V21" s="785"/>
      <c r="W21" s="786"/>
      <c r="X21" s="18"/>
    </row>
    <row r="22" spans="2:24">
      <c r="B22" s="17"/>
      <c r="C22" s="807" t="s">
        <v>109</v>
      </c>
      <c r="D22" s="808"/>
      <c r="E22" s="808"/>
      <c r="F22" s="809"/>
      <c r="G22" s="810"/>
      <c r="H22" s="811"/>
      <c r="I22" s="811"/>
      <c r="J22" s="811"/>
      <c r="K22" s="812"/>
      <c r="L22" s="785"/>
      <c r="M22" s="785"/>
      <c r="N22" s="785"/>
      <c r="O22" s="785"/>
      <c r="P22" s="785"/>
      <c r="Q22" s="785"/>
      <c r="R22" s="785"/>
      <c r="S22" s="785"/>
      <c r="T22" s="785"/>
      <c r="U22" s="785"/>
      <c r="V22" s="785"/>
      <c r="W22" s="786"/>
      <c r="X22" s="18"/>
    </row>
    <row r="23" spans="2:24">
      <c r="B23" s="17"/>
      <c r="C23" s="807" t="s">
        <v>110</v>
      </c>
      <c r="D23" s="808"/>
      <c r="E23" s="808"/>
      <c r="F23" s="809"/>
      <c r="G23" s="810"/>
      <c r="H23" s="811"/>
      <c r="I23" s="811"/>
      <c r="J23" s="811"/>
      <c r="K23" s="812"/>
      <c r="L23" s="785"/>
      <c r="M23" s="785"/>
      <c r="N23" s="785"/>
      <c r="O23" s="785"/>
      <c r="P23" s="785"/>
      <c r="Q23" s="785"/>
      <c r="R23" s="785"/>
      <c r="S23" s="785"/>
      <c r="T23" s="785"/>
      <c r="U23" s="785"/>
      <c r="V23" s="785"/>
      <c r="W23" s="786"/>
      <c r="X23" s="18"/>
    </row>
    <row r="24" spans="2:24" ht="19.5" thickBot="1">
      <c r="B24" s="17"/>
      <c r="C24" s="792" t="s">
        <v>111</v>
      </c>
      <c r="D24" s="793"/>
      <c r="E24" s="793"/>
      <c r="F24" s="794"/>
      <c r="G24" s="798"/>
      <c r="H24" s="799"/>
      <c r="I24" s="799"/>
      <c r="J24" s="799"/>
      <c r="K24" s="800"/>
      <c r="L24" s="787"/>
      <c r="M24" s="787"/>
      <c r="N24" s="787"/>
      <c r="O24" s="787"/>
      <c r="P24" s="787"/>
      <c r="Q24" s="787"/>
      <c r="R24" s="787"/>
      <c r="S24" s="787"/>
      <c r="T24" s="787"/>
      <c r="U24" s="787"/>
      <c r="V24" s="787"/>
      <c r="W24" s="788"/>
      <c r="X24" s="18"/>
    </row>
    <row r="25" spans="2:24" ht="19.5" thickBot="1">
      <c r="B25" s="17"/>
      <c r="C25" s="22"/>
      <c r="D25" s="22"/>
      <c r="E25" s="22"/>
      <c r="F25" s="22"/>
      <c r="G25" s="22"/>
      <c r="H25" s="22"/>
      <c r="I25" s="22"/>
      <c r="J25" s="22"/>
      <c r="K25" s="22"/>
      <c r="L25" s="22"/>
      <c r="M25" s="8"/>
      <c r="N25" s="8"/>
      <c r="O25" s="8"/>
      <c r="P25" s="8"/>
      <c r="Q25" s="8"/>
      <c r="R25" s="8"/>
      <c r="S25" s="8"/>
      <c r="T25" s="8"/>
      <c r="U25" s="8"/>
      <c r="V25" s="8"/>
      <c r="W25" s="8"/>
      <c r="X25" s="18"/>
    </row>
    <row r="26" spans="2:24" ht="18.75" customHeight="1">
      <c r="B26" s="17"/>
      <c r="C26" s="59" t="s">
        <v>114</v>
      </c>
      <c r="D26" s="60"/>
      <c r="E26" s="60"/>
      <c r="F26" s="61" t="s">
        <v>115</v>
      </c>
      <c r="G26" s="60"/>
      <c r="H26" s="60"/>
      <c r="I26" s="60"/>
      <c r="J26" s="60"/>
      <c r="K26" s="60"/>
      <c r="L26" s="60"/>
      <c r="M26" s="60"/>
      <c r="N26" s="60"/>
      <c r="O26" s="62" t="s">
        <v>116</v>
      </c>
      <c r="P26" s="60"/>
      <c r="Q26" s="60"/>
      <c r="R26" s="60"/>
      <c r="S26" s="60"/>
      <c r="T26" s="60"/>
      <c r="U26" s="60"/>
      <c r="V26" s="60"/>
      <c r="W26" s="63"/>
      <c r="X26" s="18"/>
    </row>
    <row r="27" spans="2:24" ht="19.5" thickBot="1">
      <c r="B27" s="17"/>
      <c r="C27" s="766" t="s">
        <v>117</v>
      </c>
      <c r="D27" s="767"/>
      <c r="E27" s="767"/>
      <c r="F27" s="767"/>
      <c r="G27" s="767"/>
      <c r="H27" s="767"/>
      <c r="I27" s="767"/>
      <c r="J27" s="767"/>
      <c r="K27" s="767"/>
      <c r="L27" s="767"/>
      <c r="M27" s="767"/>
      <c r="N27" s="767"/>
      <c r="O27" s="767"/>
      <c r="P27" s="767"/>
      <c r="Q27" s="767"/>
      <c r="R27" s="767"/>
      <c r="S27" s="767"/>
      <c r="T27" s="767"/>
      <c r="U27" s="767"/>
      <c r="V27" s="767"/>
      <c r="W27" s="768"/>
      <c r="X27" s="18"/>
    </row>
    <row r="28" spans="2:24">
      <c r="B28" s="17"/>
      <c r="C28" s="789" t="s">
        <v>118</v>
      </c>
      <c r="D28" s="790"/>
      <c r="E28" s="790"/>
      <c r="F28" s="791"/>
      <c r="G28" s="795"/>
      <c r="H28" s="796"/>
      <c r="I28" s="796"/>
      <c r="J28" s="796"/>
      <c r="K28" s="797"/>
      <c r="L28" s="801" t="s">
        <v>119</v>
      </c>
      <c r="M28" s="802"/>
      <c r="N28" s="802"/>
      <c r="O28" s="802"/>
      <c r="P28" s="802"/>
      <c r="Q28" s="802"/>
      <c r="R28" s="802"/>
      <c r="S28" s="802"/>
      <c r="T28" s="802"/>
      <c r="U28" s="802"/>
      <c r="V28" s="802"/>
      <c r="W28" s="803"/>
      <c r="X28" s="18"/>
    </row>
    <row r="29" spans="2:24" ht="19.5" thickBot="1">
      <c r="B29" s="17"/>
      <c r="C29" s="792" t="s">
        <v>120</v>
      </c>
      <c r="D29" s="793"/>
      <c r="E29" s="793"/>
      <c r="F29" s="794"/>
      <c r="G29" s="798"/>
      <c r="H29" s="799"/>
      <c r="I29" s="799"/>
      <c r="J29" s="799"/>
      <c r="K29" s="800"/>
      <c r="L29" s="804"/>
      <c r="M29" s="805"/>
      <c r="N29" s="805"/>
      <c r="O29" s="805"/>
      <c r="P29" s="805"/>
      <c r="Q29" s="805"/>
      <c r="R29" s="805"/>
      <c r="S29" s="805"/>
      <c r="T29" s="805"/>
      <c r="U29" s="805"/>
      <c r="V29" s="805"/>
      <c r="W29" s="806"/>
      <c r="X29" s="18"/>
    </row>
    <row r="30" spans="2:24" ht="19.5" thickBot="1">
      <c r="B30" s="17"/>
      <c r="C30" s="8"/>
      <c r="D30" s="8"/>
      <c r="E30" s="8"/>
      <c r="F30" s="8"/>
      <c r="G30" s="15"/>
      <c r="H30" s="15"/>
      <c r="I30" s="15"/>
      <c r="J30" s="15"/>
      <c r="K30" s="15"/>
      <c r="L30" s="15"/>
      <c r="M30" s="8"/>
      <c r="N30" s="8"/>
      <c r="O30" s="8"/>
      <c r="P30" s="8"/>
      <c r="Q30" s="8"/>
      <c r="R30" s="8"/>
      <c r="S30" s="8"/>
      <c r="T30" s="8"/>
      <c r="U30" s="8"/>
      <c r="V30" s="8"/>
      <c r="W30" s="8"/>
      <c r="X30" s="18"/>
    </row>
    <row r="31" spans="2:24" ht="18.75" customHeight="1">
      <c r="B31" s="17"/>
      <c r="C31" s="59" t="s">
        <v>121</v>
      </c>
      <c r="D31" s="60"/>
      <c r="E31" s="60"/>
      <c r="F31" s="61" t="s">
        <v>122</v>
      </c>
      <c r="G31" s="60"/>
      <c r="H31" s="60"/>
      <c r="I31" s="60"/>
      <c r="J31" s="62" t="s">
        <v>123</v>
      </c>
      <c r="K31" s="60"/>
      <c r="L31" s="60"/>
      <c r="M31" s="60"/>
      <c r="N31" s="60"/>
      <c r="O31" s="60"/>
      <c r="P31" s="60"/>
      <c r="Q31" s="60"/>
      <c r="R31" s="60"/>
      <c r="S31" s="60"/>
      <c r="T31" s="60"/>
      <c r="U31" s="60"/>
      <c r="V31" s="60"/>
      <c r="W31" s="63"/>
      <c r="X31" s="18"/>
    </row>
    <row r="32" spans="2:24" ht="19.5" thickBot="1">
      <c r="B32" s="17"/>
      <c r="C32" s="779" t="s">
        <v>124</v>
      </c>
      <c r="D32" s="780"/>
      <c r="E32" s="780"/>
      <c r="F32" s="780"/>
      <c r="G32" s="780"/>
      <c r="H32" s="780"/>
      <c r="I32" s="780"/>
      <c r="J32" s="780"/>
      <c r="K32" s="780"/>
      <c r="L32" s="780"/>
      <c r="M32" s="780"/>
      <c r="N32" s="780"/>
      <c r="O32" s="780"/>
      <c r="P32" s="780"/>
      <c r="Q32" s="780"/>
      <c r="R32" s="780"/>
      <c r="S32" s="780"/>
      <c r="T32" s="780"/>
      <c r="U32" s="780"/>
      <c r="V32" s="780"/>
      <c r="W32" s="781"/>
      <c r="X32" s="18"/>
    </row>
    <row r="33" spans="2:24" ht="18.75" customHeight="1">
      <c r="B33" s="17"/>
      <c r="C33" s="807" t="s">
        <v>125</v>
      </c>
      <c r="D33" s="808"/>
      <c r="E33" s="808"/>
      <c r="F33" s="809"/>
      <c r="G33" s="795"/>
      <c r="H33" s="796"/>
      <c r="I33" s="796"/>
      <c r="J33" s="796"/>
      <c r="K33" s="797"/>
      <c r="L33" s="801" t="s">
        <v>134</v>
      </c>
      <c r="M33" s="802"/>
      <c r="N33" s="802"/>
      <c r="O33" s="802"/>
      <c r="P33" s="802"/>
      <c r="Q33" s="802"/>
      <c r="R33" s="802"/>
      <c r="S33" s="802"/>
      <c r="T33" s="802"/>
      <c r="U33" s="802"/>
      <c r="V33" s="802"/>
      <c r="W33" s="803"/>
      <c r="X33" s="18"/>
    </row>
    <row r="34" spans="2:24">
      <c r="B34" s="17"/>
      <c r="C34" s="816" t="s">
        <v>126</v>
      </c>
      <c r="D34" s="817"/>
      <c r="E34" s="817"/>
      <c r="F34" s="818"/>
      <c r="G34" s="810"/>
      <c r="H34" s="811"/>
      <c r="I34" s="811"/>
      <c r="J34" s="811"/>
      <c r="K34" s="812"/>
      <c r="L34" s="823"/>
      <c r="M34" s="824"/>
      <c r="N34" s="824"/>
      <c r="O34" s="824"/>
      <c r="P34" s="824"/>
      <c r="Q34" s="824"/>
      <c r="R34" s="824"/>
      <c r="S34" s="824"/>
      <c r="T34" s="824"/>
      <c r="U34" s="824"/>
      <c r="V34" s="824"/>
      <c r="W34" s="825"/>
      <c r="X34" s="18"/>
    </row>
    <row r="35" spans="2:24">
      <c r="B35" s="17"/>
      <c r="C35" s="807" t="s">
        <v>127</v>
      </c>
      <c r="D35" s="808"/>
      <c r="E35" s="808"/>
      <c r="F35" s="809"/>
      <c r="G35" s="810"/>
      <c r="H35" s="811"/>
      <c r="I35" s="811"/>
      <c r="J35" s="811"/>
      <c r="K35" s="812"/>
      <c r="L35" s="823"/>
      <c r="M35" s="824"/>
      <c r="N35" s="824"/>
      <c r="O35" s="824"/>
      <c r="P35" s="824"/>
      <c r="Q35" s="824"/>
      <c r="R35" s="824"/>
      <c r="S35" s="824"/>
      <c r="T35" s="824"/>
      <c r="U35" s="824"/>
      <c r="V35" s="824"/>
      <c r="W35" s="825"/>
      <c r="X35" s="18"/>
    </row>
    <row r="36" spans="2:24">
      <c r="B36" s="17"/>
      <c r="C36" s="807" t="s">
        <v>128</v>
      </c>
      <c r="D36" s="819"/>
      <c r="E36" s="819"/>
      <c r="F36" s="820"/>
      <c r="G36" s="810"/>
      <c r="H36" s="811"/>
      <c r="I36" s="811"/>
      <c r="J36" s="811"/>
      <c r="K36" s="812"/>
      <c r="L36" s="823"/>
      <c r="M36" s="824"/>
      <c r="N36" s="824"/>
      <c r="O36" s="824"/>
      <c r="P36" s="824"/>
      <c r="Q36" s="824"/>
      <c r="R36" s="824"/>
      <c r="S36" s="824"/>
      <c r="T36" s="824"/>
      <c r="U36" s="824"/>
      <c r="V36" s="824"/>
      <c r="W36" s="825"/>
      <c r="X36" s="18"/>
    </row>
    <row r="37" spans="2:24">
      <c r="B37" s="17"/>
      <c r="C37" s="807" t="s">
        <v>129</v>
      </c>
      <c r="D37" s="808"/>
      <c r="E37" s="808"/>
      <c r="F37" s="809"/>
      <c r="G37" s="810"/>
      <c r="H37" s="811"/>
      <c r="I37" s="811"/>
      <c r="J37" s="811"/>
      <c r="K37" s="812"/>
      <c r="L37" s="823"/>
      <c r="M37" s="824"/>
      <c r="N37" s="824"/>
      <c r="O37" s="824"/>
      <c r="P37" s="824"/>
      <c r="Q37" s="824"/>
      <c r="R37" s="824"/>
      <c r="S37" s="824"/>
      <c r="T37" s="824"/>
      <c r="U37" s="824"/>
      <c r="V37" s="824"/>
      <c r="W37" s="825"/>
      <c r="X37" s="18"/>
    </row>
    <row r="38" spans="2:24">
      <c r="B38" s="17"/>
      <c r="C38" s="831" t="s">
        <v>133</v>
      </c>
      <c r="D38" s="832"/>
      <c r="E38" s="832"/>
      <c r="F38" s="833"/>
      <c r="G38" s="810"/>
      <c r="H38" s="811"/>
      <c r="I38" s="811"/>
      <c r="J38" s="811"/>
      <c r="K38" s="812"/>
      <c r="L38" s="823"/>
      <c r="M38" s="824"/>
      <c r="N38" s="824"/>
      <c r="O38" s="824"/>
      <c r="P38" s="824"/>
      <c r="Q38" s="824"/>
      <c r="R38" s="824"/>
      <c r="S38" s="824"/>
      <c r="T38" s="824"/>
      <c r="U38" s="824"/>
      <c r="V38" s="824"/>
      <c r="W38" s="825"/>
      <c r="X38" s="18"/>
    </row>
    <row r="39" spans="2:24">
      <c r="B39" s="17"/>
      <c r="C39" s="831" t="s">
        <v>130</v>
      </c>
      <c r="D39" s="832"/>
      <c r="E39" s="832"/>
      <c r="F39" s="833"/>
      <c r="G39" s="810"/>
      <c r="H39" s="811"/>
      <c r="I39" s="811"/>
      <c r="J39" s="811"/>
      <c r="K39" s="812"/>
      <c r="L39" s="823"/>
      <c r="M39" s="824"/>
      <c r="N39" s="824"/>
      <c r="O39" s="824"/>
      <c r="P39" s="824"/>
      <c r="Q39" s="824"/>
      <c r="R39" s="824"/>
      <c r="S39" s="824"/>
      <c r="T39" s="824"/>
      <c r="U39" s="824"/>
      <c r="V39" s="824"/>
      <c r="W39" s="825"/>
      <c r="X39" s="18"/>
    </row>
    <row r="40" spans="2:24">
      <c r="B40" s="17"/>
      <c r="C40" s="807" t="s">
        <v>131</v>
      </c>
      <c r="D40" s="819"/>
      <c r="E40" s="819"/>
      <c r="F40" s="820"/>
      <c r="G40" s="810"/>
      <c r="H40" s="811"/>
      <c r="I40" s="811"/>
      <c r="J40" s="811"/>
      <c r="K40" s="812"/>
      <c r="L40" s="823"/>
      <c r="M40" s="824"/>
      <c r="N40" s="824"/>
      <c r="O40" s="824"/>
      <c r="P40" s="824"/>
      <c r="Q40" s="824"/>
      <c r="R40" s="824"/>
      <c r="S40" s="824"/>
      <c r="T40" s="824"/>
      <c r="U40" s="824"/>
      <c r="V40" s="824"/>
      <c r="W40" s="825"/>
      <c r="X40" s="18"/>
    </row>
    <row r="41" spans="2:24" ht="19.5" thickBot="1">
      <c r="B41" s="17"/>
      <c r="C41" s="813" t="s">
        <v>132</v>
      </c>
      <c r="D41" s="814"/>
      <c r="E41" s="814"/>
      <c r="F41" s="815"/>
      <c r="G41" s="798"/>
      <c r="H41" s="799"/>
      <c r="I41" s="799"/>
      <c r="J41" s="799"/>
      <c r="K41" s="800"/>
      <c r="L41" s="804"/>
      <c r="M41" s="805"/>
      <c r="N41" s="805"/>
      <c r="O41" s="805"/>
      <c r="P41" s="805"/>
      <c r="Q41" s="805"/>
      <c r="R41" s="805"/>
      <c r="S41" s="805"/>
      <c r="T41" s="805"/>
      <c r="U41" s="805"/>
      <c r="V41" s="805"/>
      <c r="W41" s="806"/>
      <c r="X41" s="18"/>
    </row>
    <row r="42" spans="2:24" ht="19.5" thickBot="1">
      <c r="B42" s="17"/>
      <c r="C42" s="8"/>
      <c r="D42" s="8"/>
      <c r="E42" s="8"/>
      <c r="F42" s="8"/>
      <c r="G42" s="8"/>
      <c r="H42" s="8"/>
      <c r="I42" s="8"/>
      <c r="J42" s="8"/>
      <c r="K42" s="8"/>
      <c r="L42" s="8"/>
      <c r="M42" s="8"/>
      <c r="N42" s="8"/>
      <c r="O42" s="8"/>
      <c r="P42" s="8"/>
      <c r="Q42" s="8"/>
      <c r="R42" s="8"/>
      <c r="S42" s="8"/>
      <c r="T42" s="8"/>
      <c r="U42" s="8"/>
      <c r="V42" s="8"/>
      <c r="W42" s="8"/>
      <c r="X42" s="18"/>
    </row>
    <row r="43" spans="2:24" ht="33.75" customHeight="1">
      <c r="B43" s="17"/>
      <c r="C43" s="826" t="s">
        <v>135</v>
      </c>
      <c r="D43" s="827"/>
      <c r="E43" s="827"/>
      <c r="F43" s="827"/>
      <c r="G43" s="827"/>
      <c r="H43" s="827"/>
      <c r="I43" s="827"/>
      <c r="J43" s="827"/>
      <c r="K43" s="827"/>
      <c r="L43" s="827"/>
      <c r="M43" s="827"/>
      <c r="N43" s="827"/>
      <c r="O43" s="827"/>
      <c r="P43" s="827"/>
      <c r="Q43" s="827"/>
      <c r="R43" s="827"/>
      <c r="S43" s="827"/>
      <c r="T43" s="827"/>
      <c r="U43" s="827"/>
      <c r="V43" s="827"/>
      <c r="W43" s="828"/>
      <c r="X43" s="18"/>
    </row>
    <row r="44" spans="2:24">
      <c r="B44" s="17"/>
      <c r="C44" s="614"/>
      <c r="D44" s="350"/>
      <c r="E44" s="350"/>
      <c r="F44" s="350"/>
      <c r="G44" s="350"/>
      <c r="H44" s="350"/>
      <c r="I44" s="350"/>
      <c r="J44" s="350"/>
      <c r="K44" s="350"/>
      <c r="L44" s="350"/>
      <c r="M44" s="350"/>
      <c r="N44" s="350"/>
      <c r="O44" s="350"/>
      <c r="P44" s="350"/>
      <c r="Q44" s="350"/>
      <c r="R44" s="350"/>
      <c r="S44" s="350"/>
      <c r="T44" s="350"/>
      <c r="U44" s="350"/>
      <c r="V44" s="350"/>
      <c r="W44" s="829"/>
      <c r="X44" s="18"/>
    </row>
    <row r="45" spans="2:24">
      <c r="B45" s="17"/>
      <c r="C45" s="614"/>
      <c r="D45" s="350"/>
      <c r="E45" s="350"/>
      <c r="F45" s="350"/>
      <c r="G45" s="350"/>
      <c r="H45" s="350"/>
      <c r="I45" s="350"/>
      <c r="J45" s="350"/>
      <c r="K45" s="350"/>
      <c r="L45" s="350"/>
      <c r="M45" s="350"/>
      <c r="N45" s="350"/>
      <c r="O45" s="350"/>
      <c r="P45" s="350"/>
      <c r="Q45" s="350"/>
      <c r="R45" s="350"/>
      <c r="S45" s="350"/>
      <c r="T45" s="350"/>
      <c r="U45" s="350"/>
      <c r="V45" s="350"/>
      <c r="W45" s="829"/>
      <c r="X45" s="18"/>
    </row>
    <row r="46" spans="2:24" ht="19.5" thickBot="1">
      <c r="B46" s="17"/>
      <c r="C46" s="619"/>
      <c r="D46" s="620"/>
      <c r="E46" s="620"/>
      <c r="F46" s="620"/>
      <c r="G46" s="620"/>
      <c r="H46" s="620"/>
      <c r="I46" s="620"/>
      <c r="J46" s="620"/>
      <c r="K46" s="620"/>
      <c r="L46" s="620"/>
      <c r="M46" s="620"/>
      <c r="N46" s="620"/>
      <c r="O46" s="620"/>
      <c r="P46" s="620"/>
      <c r="Q46" s="620"/>
      <c r="R46" s="620"/>
      <c r="S46" s="620"/>
      <c r="T46" s="620"/>
      <c r="U46" s="620"/>
      <c r="V46" s="620"/>
      <c r="W46" s="830"/>
      <c r="X46" s="18"/>
    </row>
    <row r="47" spans="2:24" ht="19.5" thickBot="1">
      <c r="B47" s="19"/>
      <c r="C47" s="821" t="s">
        <v>136</v>
      </c>
      <c r="D47" s="822"/>
      <c r="E47" s="822"/>
      <c r="F47" s="822"/>
      <c r="G47" s="822"/>
      <c r="H47" s="822"/>
      <c r="I47" s="822"/>
      <c r="J47" s="822"/>
      <c r="K47" s="822"/>
      <c r="L47" s="822"/>
      <c r="M47" s="822"/>
      <c r="N47" s="822"/>
      <c r="O47" s="822"/>
      <c r="P47" s="822"/>
      <c r="Q47" s="822"/>
      <c r="R47" s="822"/>
      <c r="S47" s="822"/>
      <c r="T47" s="822"/>
      <c r="U47" s="822"/>
      <c r="V47" s="822"/>
      <c r="W47" s="822"/>
      <c r="X47" s="20"/>
    </row>
  </sheetData>
  <sheetProtection algorithmName="SHA-512" hashValue="6OUCQHghTR8rPzHJPw7q3VNcXwBa6dV4QbvD60hvtbFtlET/Y9Pgz6SASUvlH4e1IdR2/ZIQ/iPuOlTKTeOn+Q==" saltValue="m1wO2qSP6M7bp41QSag7cw==" spinCount="100000" sheet="1" objects="1" scenarios="1"/>
  <protectedRanges>
    <protectedRange sqref="G21:K21 G22:K22 G23:K23 G24:K24 G28:K28 G29:K29 G33:K33 G34:K34 G35:K35 G36:K36 G37:K37 G38:K38 G39:K39 G40:K40 G41:K41 C44:W46" name="範囲1"/>
  </protectedRanges>
  <mergeCells count="51">
    <mergeCell ref="C47:W47"/>
    <mergeCell ref="C8:F8"/>
    <mergeCell ref="G8:W8"/>
    <mergeCell ref="C9:F9"/>
    <mergeCell ref="G9:W9"/>
    <mergeCell ref="C10:F10"/>
    <mergeCell ref="G10:W10"/>
    <mergeCell ref="G39:K39"/>
    <mergeCell ref="G40:K40"/>
    <mergeCell ref="G41:K41"/>
    <mergeCell ref="L33:W41"/>
    <mergeCell ref="C43:W43"/>
    <mergeCell ref="C44:W46"/>
    <mergeCell ref="C38:F38"/>
    <mergeCell ref="C39:F39"/>
    <mergeCell ref="C40:F40"/>
    <mergeCell ref="C41:F41"/>
    <mergeCell ref="G33:K33"/>
    <mergeCell ref="G34:K34"/>
    <mergeCell ref="G35:K35"/>
    <mergeCell ref="G36:K36"/>
    <mergeCell ref="G37:K37"/>
    <mergeCell ref="G38:K38"/>
    <mergeCell ref="C37:F37"/>
    <mergeCell ref="C33:F33"/>
    <mergeCell ref="C34:F34"/>
    <mergeCell ref="C35:F35"/>
    <mergeCell ref="C36:F36"/>
    <mergeCell ref="C32:W32"/>
    <mergeCell ref="C2:W3"/>
    <mergeCell ref="L21:W24"/>
    <mergeCell ref="C28:F28"/>
    <mergeCell ref="C29:F29"/>
    <mergeCell ref="G28:K28"/>
    <mergeCell ref="G29:K29"/>
    <mergeCell ref="L28:W29"/>
    <mergeCell ref="C21:F21"/>
    <mergeCell ref="C22:F22"/>
    <mergeCell ref="C23:F23"/>
    <mergeCell ref="C24:F24"/>
    <mergeCell ref="G21:K21"/>
    <mergeCell ref="G22:K22"/>
    <mergeCell ref="G23:K23"/>
    <mergeCell ref="G24:K24"/>
    <mergeCell ref="C27:W27"/>
    <mergeCell ref="C12:W12"/>
    <mergeCell ref="C13:W17"/>
    <mergeCell ref="C4:F5"/>
    <mergeCell ref="G4:W5"/>
    <mergeCell ref="C7:F7"/>
    <mergeCell ref="G7:W7"/>
  </mergeCells>
  <phoneticPr fontId="1"/>
  <conditionalFormatting sqref="G4:W5 G8:W10">
    <cfRule type="cellIs" dxfId="7" priority="4" operator="equal">
      <formula>0</formula>
    </cfRule>
  </conditionalFormatting>
  <conditionalFormatting sqref="G21:K24">
    <cfRule type="containsText" dxfId="6" priority="3" operator="containsText" text="Yes">
      <formula>NOT(ISERROR(SEARCH("Yes",G21)))</formula>
    </cfRule>
  </conditionalFormatting>
  <conditionalFormatting sqref="G28:K29">
    <cfRule type="containsText" dxfId="5" priority="2" operator="containsText" text="Yes">
      <formula>NOT(ISERROR(SEARCH("Yes",G28)))</formula>
    </cfRule>
  </conditionalFormatting>
  <conditionalFormatting sqref="G33:K41">
    <cfRule type="containsText" dxfId="4" priority="1" operator="containsText" text="Yes">
      <formula>NOT(ISERROR(SEARCH("Yes",G33)))</formula>
    </cfRule>
  </conditionalFormatting>
  <dataValidations count="2">
    <dataValidation type="list" allowBlank="1" showInputMessage="1" showErrorMessage="1" sqref="G21:K24" xr:uid="{F36A55CE-18FF-4667-BB1B-8025D38A2325}">
      <formula1>"Yes,No"</formula1>
    </dataValidation>
    <dataValidation type="list" allowBlank="1" showInputMessage="1" showErrorMessage="1" sqref="G28:K29 G33:K41" xr:uid="{99CC2273-CE34-466F-8D83-8A3FA74E92BE}">
      <formula1>"Yes,No,Unknown,Not applicable for this declaration(本申告適用外)"</formula1>
    </dataValidation>
  </dataValidations>
  <pageMargins left="0.7" right="0.7" top="0.75" bottom="0.75" header="0.3" footer="0.3"/>
  <pageSetup paperSize="9" scale="73"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A6E91A-0CA9-4CBE-829E-E1DE3AF4BEA3}">
  <dimension ref="B1:X47"/>
  <sheetViews>
    <sheetView zoomScaleNormal="100" workbookViewId="0">
      <selection activeCell="R11" sqref="R11"/>
    </sheetView>
  </sheetViews>
  <sheetFormatPr defaultRowHeight="18.75"/>
  <cols>
    <col min="1" max="1" width="2.625" style="39" customWidth="1"/>
    <col min="2" max="24" width="4.625" style="39" customWidth="1"/>
    <col min="25" max="16384" width="9" style="39"/>
  </cols>
  <sheetData>
    <row r="1" spans="2:24" ht="19.5" thickBot="1"/>
    <row r="2" spans="2:24" ht="18.75" customHeight="1">
      <c r="B2" s="14"/>
      <c r="C2" s="782" t="s">
        <v>99</v>
      </c>
      <c r="D2" s="783"/>
      <c r="E2" s="783"/>
      <c r="F2" s="783"/>
      <c r="G2" s="783"/>
      <c r="H2" s="783"/>
      <c r="I2" s="783"/>
      <c r="J2" s="783"/>
      <c r="K2" s="783"/>
      <c r="L2" s="783"/>
      <c r="M2" s="783"/>
      <c r="N2" s="783"/>
      <c r="O2" s="783"/>
      <c r="P2" s="783"/>
      <c r="Q2" s="783"/>
      <c r="R2" s="783"/>
      <c r="S2" s="783"/>
      <c r="T2" s="783"/>
      <c r="U2" s="783"/>
      <c r="V2" s="783"/>
      <c r="W2" s="783"/>
      <c r="X2" s="16"/>
    </row>
    <row r="3" spans="2:24" ht="19.5" customHeight="1" thickBot="1">
      <c r="B3" s="17"/>
      <c r="C3" s="784"/>
      <c r="D3" s="784"/>
      <c r="E3" s="784"/>
      <c r="F3" s="784"/>
      <c r="G3" s="784"/>
      <c r="H3" s="784"/>
      <c r="I3" s="784"/>
      <c r="J3" s="784"/>
      <c r="K3" s="784"/>
      <c r="L3" s="784"/>
      <c r="M3" s="784"/>
      <c r="N3" s="784"/>
      <c r="O3" s="784"/>
      <c r="P3" s="784"/>
      <c r="Q3" s="784"/>
      <c r="R3" s="784"/>
      <c r="S3" s="784"/>
      <c r="T3" s="784"/>
      <c r="U3" s="784"/>
      <c r="V3" s="784"/>
      <c r="W3" s="784"/>
      <c r="X3" s="18"/>
    </row>
    <row r="4" spans="2:24">
      <c r="B4" s="17"/>
      <c r="C4" s="773" t="s">
        <v>100</v>
      </c>
      <c r="D4" s="774"/>
      <c r="E4" s="774"/>
      <c r="F4" s="775"/>
      <c r="G4" s="280" t="str">
        <f>'① Request for Information (Exp)'!H16</f>
        <v>daicolor1-123</v>
      </c>
      <c r="H4" s="281"/>
      <c r="I4" s="281"/>
      <c r="J4" s="281"/>
      <c r="K4" s="281"/>
      <c r="L4" s="281"/>
      <c r="M4" s="281"/>
      <c r="N4" s="281"/>
      <c r="O4" s="281"/>
      <c r="P4" s="281"/>
      <c r="Q4" s="281"/>
      <c r="R4" s="281"/>
      <c r="S4" s="281"/>
      <c r="T4" s="281"/>
      <c r="U4" s="281"/>
      <c r="V4" s="281"/>
      <c r="W4" s="282"/>
      <c r="X4" s="18"/>
    </row>
    <row r="5" spans="2:24" ht="19.5" thickBot="1">
      <c r="B5" s="17"/>
      <c r="C5" s="776"/>
      <c r="D5" s="777"/>
      <c r="E5" s="777"/>
      <c r="F5" s="778"/>
      <c r="G5" s="283"/>
      <c r="H5" s="284"/>
      <c r="I5" s="284"/>
      <c r="J5" s="284"/>
      <c r="K5" s="284"/>
      <c r="L5" s="284"/>
      <c r="M5" s="284"/>
      <c r="N5" s="284"/>
      <c r="O5" s="284"/>
      <c r="P5" s="284"/>
      <c r="Q5" s="284"/>
      <c r="R5" s="284"/>
      <c r="S5" s="284"/>
      <c r="T5" s="284"/>
      <c r="U5" s="284"/>
      <c r="V5" s="284"/>
      <c r="W5" s="285"/>
      <c r="X5" s="18"/>
    </row>
    <row r="6" spans="2:24" ht="19.5" thickBot="1">
      <c r="B6" s="17"/>
      <c r="C6" s="8"/>
      <c r="D6" s="8"/>
      <c r="E6" s="8"/>
      <c r="F6" s="8"/>
      <c r="G6" s="8"/>
      <c r="H6" s="8"/>
      <c r="I6" s="8"/>
      <c r="J6" s="8"/>
      <c r="K6" s="8"/>
      <c r="L6" s="8"/>
      <c r="M6" s="8"/>
      <c r="N6" s="8"/>
      <c r="O6" s="8"/>
      <c r="P6" s="8"/>
      <c r="Q6" s="8"/>
      <c r="R6" s="8"/>
      <c r="S6" s="8"/>
      <c r="T6" s="8"/>
      <c r="U6" s="8"/>
      <c r="V6" s="8"/>
      <c r="W6" s="8"/>
      <c r="X6" s="18"/>
    </row>
    <row r="7" spans="2:24">
      <c r="B7" s="17"/>
      <c r="C7" s="286" t="s">
        <v>36</v>
      </c>
      <c r="D7" s="287"/>
      <c r="E7" s="287"/>
      <c r="F7" s="288"/>
      <c r="G7" s="280" t="str">
        <f>IF('① Request for Information (Exp)'!$N$15="","",'① Request for Information (Exp)'!$H$15&amp;"."&amp;'① Request for Information (Exp)'!$L$15&amp;'① Request for Information (Exp)'!$N$15)</f>
        <v>2024.July30</v>
      </c>
      <c r="H7" s="281"/>
      <c r="I7" s="281"/>
      <c r="J7" s="281"/>
      <c r="K7" s="281"/>
      <c r="L7" s="281"/>
      <c r="M7" s="281"/>
      <c r="N7" s="281"/>
      <c r="O7" s="281"/>
      <c r="P7" s="281"/>
      <c r="Q7" s="281"/>
      <c r="R7" s="281"/>
      <c r="S7" s="281"/>
      <c r="T7" s="281"/>
      <c r="U7" s="281"/>
      <c r="V7" s="281"/>
      <c r="W7" s="282"/>
      <c r="X7" s="18"/>
    </row>
    <row r="8" spans="2:24">
      <c r="B8" s="17"/>
      <c r="C8" s="289" t="s">
        <v>55</v>
      </c>
      <c r="D8" s="290"/>
      <c r="E8" s="290"/>
      <c r="F8" s="291"/>
      <c r="G8" s="292" t="str">
        <f>'① Request for Information (Exp)'!H18</f>
        <v>Dainichiseika Color &amp; Chemicals Mfg. Co., Ltd.</v>
      </c>
      <c r="H8" s="293"/>
      <c r="I8" s="293"/>
      <c r="J8" s="293"/>
      <c r="K8" s="293"/>
      <c r="L8" s="293"/>
      <c r="M8" s="293"/>
      <c r="N8" s="293"/>
      <c r="O8" s="293"/>
      <c r="P8" s="293"/>
      <c r="Q8" s="293"/>
      <c r="R8" s="293"/>
      <c r="S8" s="293"/>
      <c r="T8" s="293"/>
      <c r="U8" s="293"/>
      <c r="V8" s="293"/>
      <c r="W8" s="294"/>
      <c r="X8" s="18"/>
    </row>
    <row r="9" spans="2:24">
      <c r="B9" s="17"/>
      <c r="C9" s="289" t="s">
        <v>56</v>
      </c>
      <c r="D9" s="290"/>
      <c r="E9" s="290"/>
      <c r="F9" s="291"/>
      <c r="G9" s="292" t="str">
        <f>'① Request for Information (Exp)'!H19</f>
        <v>Quality Products Supervisory Department, CSR/ESG Promotion Group Headquarters</v>
      </c>
      <c r="H9" s="293"/>
      <c r="I9" s="293"/>
      <c r="J9" s="293"/>
      <c r="K9" s="293"/>
      <c r="L9" s="293"/>
      <c r="M9" s="293"/>
      <c r="N9" s="293"/>
      <c r="O9" s="293"/>
      <c r="P9" s="293"/>
      <c r="Q9" s="293"/>
      <c r="R9" s="293"/>
      <c r="S9" s="293"/>
      <c r="T9" s="293"/>
      <c r="U9" s="293"/>
      <c r="V9" s="293"/>
      <c r="W9" s="294"/>
      <c r="X9" s="18"/>
    </row>
    <row r="10" spans="2:24" ht="19.5" thickBot="1">
      <c r="B10" s="17"/>
      <c r="C10" s="521" t="s">
        <v>41</v>
      </c>
      <c r="D10" s="522"/>
      <c r="E10" s="522"/>
      <c r="F10" s="523"/>
      <c r="G10" s="283" t="str">
        <f>'① Request for Information (Exp)'!H20</f>
        <v>Taro Dainichi</v>
      </c>
      <c r="H10" s="284"/>
      <c r="I10" s="284"/>
      <c r="J10" s="284"/>
      <c r="K10" s="284"/>
      <c r="L10" s="284"/>
      <c r="M10" s="284"/>
      <c r="N10" s="284"/>
      <c r="O10" s="284"/>
      <c r="P10" s="284"/>
      <c r="Q10" s="284"/>
      <c r="R10" s="284"/>
      <c r="S10" s="284"/>
      <c r="T10" s="284"/>
      <c r="U10" s="284"/>
      <c r="V10" s="284"/>
      <c r="W10" s="285"/>
      <c r="X10" s="18"/>
    </row>
    <row r="11" spans="2:24">
      <c r="B11" s="17"/>
      <c r="C11" s="8"/>
      <c r="D11" s="8"/>
      <c r="E11" s="8"/>
      <c r="F11" s="8"/>
      <c r="G11" s="8"/>
      <c r="H11" s="8"/>
      <c r="I11" s="8"/>
      <c r="J11" s="8"/>
      <c r="K11" s="8"/>
      <c r="L11" s="8"/>
      <c r="M11" s="8"/>
      <c r="N11" s="8"/>
      <c r="O11" s="8"/>
      <c r="P11" s="8"/>
      <c r="Q11" s="8"/>
      <c r="R11" s="8"/>
      <c r="S11" s="8"/>
      <c r="T11" s="8"/>
      <c r="U11" s="8"/>
      <c r="V11" s="8"/>
      <c r="W11" s="8"/>
      <c r="X11" s="18"/>
    </row>
    <row r="12" spans="2:24">
      <c r="B12" s="17"/>
      <c r="C12" s="769" t="s">
        <v>102</v>
      </c>
      <c r="D12" s="770"/>
      <c r="E12" s="770"/>
      <c r="F12" s="770"/>
      <c r="G12" s="770"/>
      <c r="H12" s="770"/>
      <c r="I12" s="770"/>
      <c r="J12" s="770"/>
      <c r="K12" s="770"/>
      <c r="L12" s="770"/>
      <c r="M12" s="770"/>
      <c r="N12" s="770"/>
      <c r="O12" s="770"/>
      <c r="P12" s="770"/>
      <c r="Q12" s="770"/>
      <c r="R12" s="770"/>
      <c r="S12" s="770"/>
      <c r="T12" s="770"/>
      <c r="U12" s="770"/>
      <c r="V12" s="770"/>
      <c r="W12" s="770"/>
      <c r="X12" s="18"/>
    </row>
    <row r="13" spans="2:24">
      <c r="B13" s="17"/>
      <c r="C13" s="771" t="s">
        <v>103</v>
      </c>
      <c r="D13" s="772"/>
      <c r="E13" s="772"/>
      <c r="F13" s="772"/>
      <c r="G13" s="772"/>
      <c r="H13" s="772"/>
      <c r="I13" s="772"/>
      <c r="J13" s="772"/>
      <c r="K13" s="772"/>
      <c r="L13" s="772"/>
      <c r="M13" s="772"/>
      <c r="N13" s="772"/>
      <c r="O13" s="772"/>
      <c r="P13" s="772"/>
      <c r="Q13" s="772"/>
      <c r="R13" s="772"/>
      <c r="S13" s="772"/>
      <c r="T13" s="772"/>
      <c r="U13" s="772"/>
      <c r="V13" s="772"/>
      <c r="W13" s="772"/>
      <c r="X13" s="18"/>
    </row>
    <row r="14" spans="2:24">
      <c r="B14" s="17"/>
      <c r="C14" s="772"/>
      <c r="D14" s="772"/>
      <c r="E14" s="772"/>
      <c r="F14" s="772"/>
      <c r="G14" s="772"/>
      <c r="H14" s="772"/>
      <c r="I14" s="772"/>
      <c r="J14" s="772"/>
      <c r="K14" s="772"/>
      <c r="L14" s="772"/>
      <c r="M14" s="772"/>
      <c r="N14" s="772"/>
      <c r="O14" s="772"/>
      <c r="P14" s="772"/>
      <c r="Q14" s="772"/>
      <c r="R14" s="772"/>
      <c r="S14" s="772"/>
      <c r="T14" s="772"/>
      <c r="U14" s="772"/>
      <c r="V14" s="772"/>
      <c r="W14" s="772"/>
      <c r="X14" s="18"/>
    </row>
    <row r="15" spans="2:24">
      <c r="B15" s="17"/>
      <c r="C15" s="772"/>
      <c r="D15" s="772"/>
      <c r="E15" s="772"/>
      <c r="F15" s="772"/>
      <c r="G15" s="772"/>
      <c r="H15" s="772"/>
      <c r="I15" s="772"/>
      <c r="J15" s="772"/>
      <c r="K15" s="772"/>
      <c r="L15" s="772"/>
      <c r="M15" s="772"/>
      <c r="N15" s="772"/>
      <c r="O15" s="772"/>
      <c r="P15" s="772"/>
      <c r="Q15" s="772"/>
      <c r="R15" s="772"/>
      <c r="S15" s="772"/>
      <c r="T15" s="772"/>
      <c r="U15" s="772"/>
      <c r="V15" s="772"/>
      <c r="W15" s="772"/>
      <c r="X15" s="18"/>
    </row>
    <row r="16" spans="2:24">
      <c r="B16" s="17"/>
      <c r="C16" s="772"/>
      <c r="D16" s="772"/>
      <c r="E16" s="772"/>
      <c r="F16" s="772"/>
      <c r="G16" s="772"/>
      <c r="H16" s="772"/>
      <c r="I16" s="772"/>
      <c r="J16" s="772"/>
      <c r="K16" s="772"/>
      <c r="L16" s="772"/>
      <c r="M16" s="772"/>
      <c r="N16" s="772"/>
      <c r="O16" s="772"/>
      <c r="P16" s="772"/>
      <c r="Q16" s="772"/>
      <c r="R16" s="772"/>
      <c r="S16" s="772"/>
      <c r="T16" s="772"/>
      <c r="U16" s="772"/>
      <c r="V16" s="772"/>
      <c r="W16" s="772"/>
      <c r="X16" s="18"/>
    </row>
    <row r="17" spans="2:24" ht="95.25" customHeight="1">
      <c r="B17" s="17"/>
      <c r="C17" s="772"/>
      <c r="D17" s="772"/>
      <c r="E17" s="772"/>
      <c r="F17" s="772"/>
      <c r="G17" s="772"/>
      <c r="H17" s="772"/>
      <c r="I17" s="772"/>
      <c r="J17" s="772"/>
      <c r="K17" s="772"/>
      <c r="L17" s="772"/>
      <c r="M17" s="772"/>
      <c r="N17" s="772"/>
      <c r="O17" s="772"/>
      <c r="P17" s="772"/>
      <c r="Q17" s="772"/>
      <c r="R17" s="772"/>
      <c r="S17" s="772"/>
      <c r="T17" s="772"/>
      <c r="U17" s="772"/>
      <c r="V17" s="772"/>
      <c r="W17" s="772"/>
      <c r="X17" s="18"/>
    </row>
    <row r="18" spans="2:24" ht="19.5" thickBot="1">
      <c r="B18" s="17"/>
      <c r="C18" s="8"/>
      <c r="D18" s="8"/>
      <c r="E18" s="8"/>
      <c r="F18" s="8"/>
      <c r="G18" s="8"/>
      <c r="H18" s="8"/>
      <c r="I18" s="8"/>
      <c r="J18" s="8"/>
      <c r="K18" s="8"/>
      <c r="L18" s="8"/>
      <c r="M18" s="8"/>
      <c r="N18" s="8"/>
      <c r="O18" s="8"/>
      <c r="P18" s="8"/>
      <c r="Q18" s="8"/>
      <c r="R18" s="8"/>
      <c r="S18" s="8"/>
      <c r="T18" s="8"/>
      <c r="U18" s="8"/>
      <c r="V18" s="8"/>
      <c r="W18" s="8"/>
      <c r="X18" s="18"/>
    </row>
    <row r="19" spans="2:24" ht="18.75" customHeight="1">
      <c r="B19" s="17"/>
      <c r="C19" s="52" t="s">
        <v>104</v>
      </c>
      <c r="D19" s="53"/>
      <c r="E19" s="53"/>
      <c r="F19" s="53" t="s">
        <v>105</v>
      </c>
      <c r="G19" s="53"/>
      <c r="H19" s="53"/>
      <c r="I19" s="53"/>
      <c r="J19" s="53"/>
      <c r="K19" s="53"/>
      <c r="L19" s="54" t="s">
        <v>106</v>
      </c>
      <c r="M19" s="53"/>
      <c r="N19" s="53"/>
      <c r="O19" s="53"/>
      <c r="P19" s="53"/>
      <c r="Q19" s="53"/>
      <c r="R19" s="53"/>
      <c r="S19" s="53"/>
      <c r="T19" s="53"/>
      <c r="U19" s="53"/>
      <c r="V19" s="53"/>
      <c r="W19" s="55"/>
      <c r="X19" s="18"/>
    </row>
    <row r="20" spans="2:24" ht="19.5" thickBot="1">
      <c r="B20" s="17"/>
      <c r="C20" s="56" t="s">
        <v>107</v>
      </c>
      <c r="D20" s="57"/>
      <c r="E20" s="57"/>
      <c r="F20" s="57"/>
      <c r="G20" s="57"/>
      <c r="H20" s="57"/>
      <c r="I20" s="57"/>
      <c r="J20" s="57"/>
      <c r="K20" s="57"/>
      <c r="L20" s="57"/>
      <c r="M20" s="57"/>
      <c r="N20" s="57"/>
      <c r="O20" s="57"/>
      <c r="P20" s="57"/>
      <c r="Q20" s="57"/>
      <c r="R20" s="57"/>
      <c r="S20" s="57"/>
      <c r="T20" s="57"/>
      <c r="U20" s="57"/>
      <c r="V20" s="57"/>
      <c r="W20" s="58"/>
      <c r="X20" s="18"/>
    </row>
    <row r="21" spans="2:24">
      <c r="B21" s="17"/>
      <c r="C21" s="789" t="s">
        <v>108</v>
      </c>
      <c r="D21" s="790"/>
      <c r="E21" s="790"/>
      <c r="F21" s="791"/>
      <c r="G21" s="795" t="s">
        <v>112</v>
      </c>
      <c r="H21" s="796"/>
      <c r="I21" s="796"/>
      <c r="J21" s="796"/>
      <c r="K21" s="797"/>
      <c r="L21" s="785" t="s">
        <v>4</v>
      </c>
      <c r="M21" s="785"/>
      <c r="N21" s="785"/>
      <c r="O21" s="785"/>
      <c r="P21" s="785"/>
      <c r="Q21" s="785"/>
      <c r="R21" s="785"/>
      <c r="S21" s="785"/>
      <c r="T21" s="785"/>
      <c r="U21" s="785"/>
      <c r="V21" s="785"/>
      <c r="W21" s="786"/>
      <c r="X21" s="18"/>
    </row>
    <row r="22" spans="2:24">
      <c r="B22" s="17"/>
      <c r="C22" s="807" t="s">
        <v>109</v>
      </c>
      <c r="D22" s="808"/>
      <c r="E22" s="808"/>
      <c r="F22" s="809"/>
      <c r="G22" s="810" t="s">
        <v>112</v>
      </c>
      <c r="H22" s="811"/>
      <c r="I22" s="811"/>
      <c r="J22" s="811"/>
      <c r="K22" s="812"/>
      <c r="L22" s="785"/>
      <c r="M22" s="785"/>
      <c r="N22" s="785"/>
      <c r="O22" s="785"/>
      <c r="P22" s="785"/>
      <c r="Q22" s="785"/>
      <c r="R22" s="785"/>
      <c r="S22" s="785"/>
      <c r="T22" s="785"/>
      <c r="U22" s="785"/>
      <c r="V22" s="785"/>
      <c r="W22" s="786"/>
      <c r="X22" s="18"/>
    </row>
    <row r="23" spans="2:24">
      <c r="B23" s="17"/>
      <c r="C23" s="807" t="s">
        <v>110</v>
      </c>
      <c r="D23" s="808"/>
      <c r="E23" s="808"/>
      <c r="F23" s="809"/>
      <c r="G23" s="810" t="s">
        <v>112</v>
      </c>
      <c r="H23" s="811"/>
      <c r="I23" s="811"/>
      <c r="J23" s="811"/>
      <c r="K23" s="812"/>
      <c r="L23" s="785"/>
      <c r="M23" s="785"/>
      <c r="N23" s="785"/>
      <c r="O23" s="785"/>
      <c r="P23" s="785"/>
      <c r="Q23" s="785"/>
      <c r="R23" s="785"/>
      <c r="S23" s="785"/>
      <c r="T23" s="785"/>
      <c r="U23" s="785"/>
      <c r="V23" s="785"/>
      <c r="W23" s="786"/>
      <c r="X23" s="18"/>
    </row>
    <row r="24" spans="2:24" ht="19.5" thickBot="1">
      <c r="B24" s="17"/>
      <c r="C24" s="792" t="s">
        <v>111</v>
      </c>
      <c r="D24" s="793"/>
      <c r="E24" s="793"/>
      <c r="F24" s="794"/>
      <c r="G24" s="798" t="s">
        <v>112</v>
      </c>
      <c r="H24" s="799"/>
      <c r="I24" s="799"/>
      <c r="J24" s="799"/>
      <c r="K24" s="800"/>
      <c r="L24" s="787"/>
      <c r="M24" s="787"/>
      <c r="N24" s="787"/>
      <c r="O24" s="787"/>
      <c r="P24" s="787"/>
      <c r="Q24" s="787"/>
      <c r="R24" s="787"/>
      <c r="S24" s="787"/>
      <c r="T24" s="787"/>
      <c r="U24" s="787"/>
      <c r="V24" s="787"/>
      <c r="W24" s="788"/>
      <c r="X24" s="18"/>
    </row>
    <row r="25" spans="2:24" ht="19.5" thickBot="1">
      <c r="B25" s="17"/>
      <c r="C25" s="22"/>
      <c r="D25" s="22"/>
      <c r="E25" s="22"/>
      <c r="F25" s="22"/>
      <c r="G25" s="22"/>
      <c r="H25" s="22"/>
      <c r="I25" s="22"/>
      <c r="J25" s="22"/>
      <c r="K25" s="22"/>
      <c r="L25" s="22"/>
      <c r="M25" s="8"/>
      <c r="N25" s="8"/>
      <c r="O25" s="8"/>
      <c r="P25" s="8"/>
      <c r="Q25" s="8"/>
      <c r="R25" s="8"/>
      <c r="S25" s="8"/>
      <c r="T25" s="8"/>
      <c r="U25" s="8"/>
      <c r="V25" s="8"/>
      <c r="W25" s="8"/>
      <c r="X25" s="18"/>
    </row>
    <row r="26" spans="2:24" ht="18.75" customHeight="1">
      <c r="B26" s="17"/>
      <c r="C26" s="59" t="s">
        <v>114</v>
      </c>
      <c r="D26" s="60"/>
      <c r="E26" s="60"/>
      <c r="F26" s="61" t="s">
        <v>115</v>
      </c>
      <c r="G26" s="60"/>
      <c r="H26" s="60"/>
      <c r="I26" s="60"/>
      <c r="J26" s="60"/>
      <c r="K26" s="60"/>
      <c r="L26" s="60"/>
      <c r="M26" s="60"/>
      <c r="N26" s="60"/>
      <c r="O26" s="62" t="s">
        <v>116</v>
      </c>
      <c r="P26" s="60"/>
      <c r="Q26" s="60"/>
      <c r="R26" s="60"/>
      <c r="S26" s="60"/>
      <c r="T26" s="60"/>
      <c r="U26" s="60"/>
      <c r="V26" s="60"/>
      <c r="W26" s="63"/>
      <c r="X26" s="18"/>
    </row>
    <row r="27" spans="2:24" ht="19.5" thickBot="1">
      <c r="B27" s="17"/>
      <c r="C27" s="766" t="s">
        <v>117</v>
      </c>
      <c r="D27" s="767"/>
      <c r="E27" s="767"/>
      <c r="F27" s="767"/>
      <c r="G27" s="767"/>
      <c r="H27" s="767"/>
      <c r="I27" s="767"/>
      <c r="J27" s="767"/>
      <c r="K27" s="767"/>
      <c r="L27" s="767"/>
      <c r="M27" s="767"/>
      <c r="N27" s="767"/>
      <c r="O27" s="767"/>
      <c r="P27" s="767"/>
      <c r="Q27" s="767"/>
      <c r="R27" s="767"/>
      <c r="S27" s="767"/>
      <c r="T27" s="767"/>
      <c r="U27" s="767"/>
      <c r="V27" s="767"/>
      <c r="W27" s="768"/>
      <c r="X27" s="18"/>
    </row>
    <row r="28" spans="2:24">
      <c r="B28" s="17"/>
      <c r="C28" s="789" t="s">
        <v>118</v>
      </c>
      <c r="D28" s="790"/>
      <c r="E28" s="790"/>
      <c r="F28" s="791"/>
      <c r="G28" s="795" t="s">
        <v>113</v>
      </c>
      <c r="H28" s="796"/>
      <c r="I28" s="796"/>
      <c r="J28" s="796"/>
      <c r="K28" s="797"/>
      <c r="L28" s="801" t="s">
        <v>119</v>
      </c>
      <c r="M28" s="802"/>
      <c r="N28" s="802"/>
      <c r="O28" s="802"/>
      <c r="P28" s="802"/>
      <c r="Q28" s="802"/>
      <c r="R28" s="802"/>
      <c r="S28" s="802"/>
      <c r="T28" s="802"/>
      <c r="U28" s="802"/>
      <c r="V28" s="802"/>
      <c r="W28" s="803"/>
      <c r="X28" s="18"/>
    </row>
    <row r="29" spans="2:24" ht="19.5" thickBot="1">
      <c r="B29" s="17"/>
      <c r="C29" s="792" t="s">
        <v>120</v>
      </c>
      <c r="D29" s="793"/>
      <c r="E29" s="793"/>
      <c r="F29" s="794"/>
      <c r="G29" s="798" t="s">
        <v>112</v>
      </c>
      <c r="H29" s="799"/>
      <c r="I29" s="799"/>
      <c r="J29" s="799"/>
      <c r="K29" s="800"/>
      <c r="L29" s="804"/>
      <c r="M29" s="805"/>
      <c r="N29" s="805"/>
      <c r="O29" s="805"/>
      <c r="P29" s="805"/>
      <c r="Q29" s="805"/>
      <c r="R29" s="805"/>
      <c r="S29" s="805"/>
      <c r="T29" s="805"/>
      <c r="U29" s="805"/>
      <c r="V29" s="805"/>
      <c r="W29" s="806"/>
      <c r="X29" s="18"/>
    </row>
    <row r="30" spans="2:24" ht="19.5" thickBot="1">
      <c r="B30" s="17"/>
      <c r="C30" s="8"/>
      <c r="D30" s="8"/>
      <c r="E30" s="8"/>
      <c r="F30" s="8"/>
      <c r="G30" s="15"/>
      <c r="H30" s="15"/>
      <c r="I30" s="15"/>
      <c r="J30" s="15"/>
      <c r="K30" s="15"/>
      <c r="L30" s="15"/>
      <c r="M30" s="8"/>
      <c r="N30" s="8"/>
      <c r="O30" s="8"/>
      <c r="P30" s="8"/>
      <c r="Q30" s="8"/>
      <c r="R30" s="8"/>
      <c r="S30" s="8"/>
      <c r="T30" s="8"/>
      <c r="U30" s="8"/>
      <c r="V30" s="8"/>
      <c r="W30" s="8"/>
      <c r="X30" s="18"/>
    </row>
    <row r="31" spans="2:24" ht="18.75" customHeight="1">
      <c r="B31" s="17"/>
      <c r="C31" s="59" t="s">
        <v>121</v>
      </c>
      <c r="D31" s="60"/>
      <c r="E31" s="60"/>
      <c r="F31" s="61" t="s">
        <v>122</v>
      </c>
      <c r="G31" s="60"/>
      <c r="H31" s="60"/>
      <c r="I31" s="60"/>
      <c r="J31" s="62" t="s">
        <v>123</v>
      </c>
      <c r="K31" s="60"/>
      <c r="L31" s="60"/>
      <c r="M31" s="60"/>
      <c r="N31" s="60"/>
      <c r="O31" s="60"/>
      <c r="P31" s="60"/>
      <c r="Q31" s="60"/>
      <c r="R31" s="60"/>
      <c r="S31" s="60"/>
      <c r="T31" s="60"/>
      <c r="U31" s="60"/>
      <c r="V31" s="60"/>
      <c r="W31" s="63"/>
      <c r="X31" s="18"/>
    </row>
    <row r="32" spans="2:24" ht="19.5" thickBot="1">
      <c r="B32" s="17"/>
      <c r="C32" s="779" t="s">
        <v>124</v>
      </c>
      <c r="D32" s="780"/>
      <c r="E32" s="780"/>
      <c r="F32" s="780"/>
      <c r="G32" s="780"/>
      <c r="H32" s="780"/>
      <c r="I32" s="780"/>
      <c r="J32" s="780"/>
      <c r="K32" s="780"/>
      <c r="L32" s="780"/>
      <c r="M32" s="780"/>
      <c r="N32" s="780"/>
      <c r="O32" s="780"/>
      <c r="P32" s="780"/>
      <c r="Q32" s="780"/>
      <c r="R32" s="780"/>
      <c r="S32" s="780"/>
      <c r="T32" s="780"/>
      <c r="U32" s="780"/>
      <c r="V32" s="780"/>
      <c r="W32" s="781"/>
      <c r="X32" s="18"/>
    </row>
    <row r="33" spans="2:24" ht="18.75" customHeight="1">
      <c r="B33" s="17"/>
      <c r="C33" s="807" t="s">
        <v>125</v>
      </c>
      <c r="D33" s="808"/>
      <c r="E33" s="808"/>
      <c r="F33" s="809"/>
      <c r="G33" s="795" t="s">
        <v>112</v>
      </c>
      <c r="H33" s="796"/>
      <c r="I33" s="796"/>
      <c r="J33" s="796"/>
      <c r="K33" s="797"/>
      <c r="L33" s="801" t="s">
        <v>134</v>
      </c>
      <c r="M33" s="802"/>
      <c r="N33" s="802"/>
      <c r="O33" s="802"/>
      <c r="P33" s="802"/>
      <c r="Q33" s="802"/>
      <c r="R33" s="802"/>
      <c r="S33" s="802"/>
      <c r="T33" s="802"/>
      <c r="U33" s="802"/>
      <c r="V33" s="802"/>
      <c r="W33" s="803"/>
      <c r="X33" s="18"/>
    </row>
    <row r="34" spans="2:24">
      <c r="B34" s="17"/>
      <c r="C34" s="816" t="s">
        <v>126</v>
      </c>
      <c r="D34" s="817"/>
      <c r="E34" s="817"/>
      <c r="F34" s="818"/>
      <c r="G34" s="810" t="s">
        <v>113</v>
      </c>
      <c r="H34" s="811"/>
      <c r="I34" s="811"/>
      <c r="J34" s="811"/>
      <c r="K34" s="812"/>
      <c r="L34" s="823"/>
      <c r="M34" s="824"/>
      <c r="N34" s="824"/>
      <c r="O34" s="824"/>
      <c r="P34" s="824"/>
      <c r="Q34" s="824"/>
      <c r="R34" s="824"/>
      <c r="S34" s="824"/>
      <c r="T34" s="824"/>
      <c r="U34" s="824"/>
      <c r="V34" s="824"/>
      <c r="W34" s="825"/>
      <c r="X34" s="18"/>
    </row>
    <row r="35" spans="2:24">
      <c r="B35" s="17"/>
      <c r="C35" s="807" t="s">
        <v>127</v>
      </c>
      <c r="D35" s="808"/>
      <c r="E35" s="808"/>
      <c r="F35" s="809"/>
      <c r="G35" s="810" t="s">
        <v>112</v>
      </c>
      <c r="H35" s="811"/>
      <c r="I35" s="811"/>
      <c r="J35" s="811"/>
      <c r="K35" s="812"/>
      <c r="L35" s="823"/>
      <c r="M35" s="824"/>
      <c r="N35" s="824"/>
      <c r="O35" s="824"/>
      <c r="P35" s="824"/>
      <c r="Q35" s="824"/>
      <c r="R35" s="824"/>
      <c r="S35" s="824"/>
      <c r="T35" s="824"/>
      <c r="U35" s="824"/>
      <c r="V35" s="824"/>
      <c r="W35" s="825"/>
      <c r="X35" s="18"/>
    </row>
    <row r="36" spans="2:24">
      <c r="B36" s="17"/>
      <c r="C36" s="807" t="s">
        <v>128</v>
      </c>
      <c r="D36" s="819"/>
      <c r="E36" s="819"/>
      <c r="F36" s="820"/>
      <c r="G36" s="810" t="s">
        <v>112</v>
      </c>
      <c r="H36" s="811"/>
      <c r="I36" s="811"/>
      <c r="J36" s="811"/>
      <c r="K36" s="812"/>
      <c r="L36" s="823"/>
      <c r="M36" s="824"/>
      <c r="N36" s="824"/>
      <c r="O36" s="824"/>
      <c r="P36" s="824"/>
      <c r="Q36" s="824"/>
      <c r="R36" s="824"/>
      <c r="S36" s="824"/>
      <c r="T36" s="824"/>
      <c r="U36" s="824"/>
      <c r="V36" s="824"/>
      <c r="W36" s="825"/>
      <c r="X36" s="18"/>
    </row>
    <row r="37" spans="2:24">
      <c r="B37" s="17"/>
      <c r="C37" s="807" t="s">
        <v>129</v>
      </c>
      <c r="D37" s="808"/>
      <c r="E37" s="808"/>
      <c r="F37" s="809"/>
      <c r="G37" s="810" t="s">
        <v>112</v>
      </c>
      <c r="H37" s="811"/>
      <c r="I37" s="811"/>
      <c r="J37" s="811"/>
      <c r="K37" s="812"/>
      <c r="L37" s="823"/>
      <c r="M37" s="824"/>
      <c r="N37" s="824"/>
      <c r="O37" s="824"/>
      <c r="P37" s="824"/>
      <c r="Q37" s="824"/>
      <c r="R37" s="824"/>
      <c r="S37" s="824"/>
      <c r="T37" s="824"/>
      <c r="U37" s="824"/>
      <c r="V37" s="824"/>
      <c r="W37" s="825"/>
      <c r="X37" s="18"/>
    </row>
    <row r="38" spans="2:24">
      <c r="B38" s="17"/>
      <c r="C38" s="831" t="s">
        <v>133</v>
      </c>
      <c r="D38" s="832"/>
      <c r="E38" s="832"/>
      <c r="F38" s="833"/>
      <c r="G38" s="810" t="s">
        <v>112</v>
      </c>
      <c r="H38" s="811"/>
      <c r="I38" s="811"/>
      <c r="J38" s="811"/>
      <c r="K38" s="812"/>
      <c r="L38" s="823"/>
      <c r="M38" s="824"/>
      <c r="N38" s="824"/>
      <c r="O38" s="824"/>
      <c r="P38" s="824"/>
      <c r="Q38" s="824"/>
      <c r="R38" s="824"/>
      <c r="S38" s="824"/>
      <c r="T38" s="824"/>
      <c r="U38" s="824"/>
      <c r="V38" s="824"/>
      <c r="W38" s="825"/>
      <c r="X38" s="18"/>
    </row>
    <row r="39" spans="2:24">
      <c r="B39" s="17"/>
      <c r="C39" s="831" t="s">
        <v>130</v>
      </c>
      <c r="D39" s="832"/>
      <c r="E39" s="832"/>
      <c r="F39" s="833"/>
      <c r="G39" s="810" t="s">
        <v>112</v>
      </c>
      <c r="H39" s="811"/>
      <c r="I39" s="811"/>
      <c r="J39" s="811"/>
      <c r="K39" s="812"/>
      <c r="L39" s="823"/>
      <c r="M39" s="824"/>
      <c r="N39" s="824"/>
      <c r="O39" s="824"/>
      <c r="P39" s="824"/>
      <c r="Q39" s="824"/>
      <c r="R39" s="824"/>
      <c r="S39" s="824"/>
      <c r="T39" s="824"/>
      <c r="U39" s="824"/>
      <c r="V39" s="824"/>
      <c r="W39" s="825"/>
      <c r="X39" s="18"/>
    </row>
    <row r="40" spans="2:24">
      <c r="B40" s="17"/>
      <c r="C40" s="807" t="s">
        <v>131</v>
      </c>
      <c r="D40" s="819"/>
      <c r="E40" s="819"/>
      <c r="F40" s="820"/>
      <c r="G40" s="810" t="s">
        <v>112</v>
      </c>
      <c r="H40" s="811"/>
      <c r="I40" s="811"/>
      <c r="J40" s="811"/>
      <c r="K40" s="812"/>
      <c r="L40" s="823"/>
      <c r="M40" s="824"/>
      <c r="N40" s="824"/>
      <c r="O40" s="824"/>
      <c r="P40" s="824"/>
      <c r="Q40" s="824"/>
      <c r="R40" s="824"/>
      <c r="S40" s="824"/>
      <c r="T40" s="824"/>
      <c r="U40" s="824"/>
      <c r="V40" s="824"/>
      <c r="W40" s="825"/>
      <c r="X40" s="18"/>
    </row>
    <row r="41" spans="2:24" ht="19.5" thickBot="1">
      <c r="B41" s="17"/>
      <c r="C41" s="813" t="s">
        <v>132</v>
      </c>
      <c r="D41" s="814"/>
      <c r="E41" s="814"/>
      <c r="F41" s="815"/>
      <c r="G41" s="798" t="s">
        <v>112</v>
      </c>
      <c r="H41" s="799"/>
      <c r="I41" s="799"/>
      <c r="J41" s="799"/>
      <c r="K41" s="800"/>
      <c r="L41" s="804"/>
      <c r="M41" s="805"/>
      <c r="N41" s="805"/>
      <c r="O41" s="805"/>
      <c r="P41" s="805"/>
      <c r="Q41" s="805"/>
      <c r="R41" s="805"/>
      <c r="S41" s="805"/>
      <c r="T41" s="805"/>
      <c r="U41" s="805"/>
      <c r="V41" s="805"/>
      <c r="W41" s="806"/>
      <c r="X41" s="18"/>
    </row>
    <row r="42" spans="2:24" ht="19.5" thickBot="1">
      <c r="B42" s="17"/>
      <c r="C42" s="8"/>
      <c r="D42" s="8"/>
      <c r="E42" s="8"/>
      <c r="F42" s="8"/>
      <c r="G42" s="8"/>
      <c r="H42" s="8"/>
      <c r="I42" s="8"/>
      <c r="J42" s="8"/>
      <c r="K42" s="8"/>
      <c r="L42" s="8"/>
      <c r="M42" s="8"/>
      <c r="N42" s="8"/>
      <c r="O42" s="8"/>
      <c r="P42" s="8"/>
      <c r="Q42" s="8"/>
      <c r="R42" s="8"/>
      <c r="S42" s="8"/>
      <c r="T42" s="8"/>
      <c r="U42" s="8"/>
      <c r="V42" s="8"/>
      <c r="W42" s="8"/>
      <c r="X42" s="18"/>
    </row>
    <row r="43" spans="2:24" ht="33.75" customHeight="1">
      <c r="B43" s="17"/>
      <c r="C43" s="826" t="s">
        <v>135</v>
      </c>
      <c r="D43" s="827"/>
      <c r="E43" s="827"/>
      <c r="F43" s="827"/>
      <c r="G43" s="827"/>
      <c r="H43" s="827"/>
      <c r="I43" s="827"/>
      <c r="J43" s="827"/>
      <c r="K43" s="827"/>
      <c r="L43" s="827"/>
      <c r="M43" s="827"/>
      <c r="N43" s="827"/>
      <c r="O43" s="827"/>
      <c r="P43" s="827"/>
      <c r="Q43" s="827"/>
      <c r="R43" s="827"/>
      <c r="S43" s="827"/>
      <c r="T43" s="827"/>
      <c r="U43" s="827"/>
      <c r="V43" s="827"/>
      <c r="W43" s="828"/>
      <c r="X43" s="18"/>
    </row>
    <row r="44" spans="2:24">
      <c r="B44" s="17"/>
      <c r="C44" s="614"/>
      <c r="D44" s="350"/>
      <c r="E44" s="350"/>
      <c r="F44" s="350"/>
      <c r="G44" s="350"/>
      <c r="H44" s="350"/>
      <c r="I44" s="350"/>
      <c r="J44" s="350"/>
      <c r="K44" s="350"/>
      <c r="L44" s="350"/>
      <c r="M44" s="350"/>
      <c r="N44" s="350"/>
      <c r="O44" s="350"/>
      <c r="P44" s="350"/>
      <c r="Q44" s="350"/>
      <c r="R44" s="350"/>
      <c r="S44" s="350"/>
      <c r="T44" s="350"/>
      <c r="U44" s="350"/>
      <c r="V44" s="350"/>
      <c r="W44" s="829"/>
      <c r="X44" s="18"/>
    </row>
    <row r="45" spans="2:24">
      <c r="B45" s="17"/>
      <c r="C45" s="614"/>
      <c r="D45" s="350"/>
      <c r="E45" s="350"/>
      <c r="F45" s="350"/>
      <c r="G45" s="350"/>
      <c r="H45" s="350"/>
      <c r="I45" s="350"/>
      <c r="J45" s="350"/>
      <c r="K45" s="350"/>
      <c r="L45" s="350"/>
      <c r="M45" s="350"/>
      <c r="N45" s="350"/>
      <c r="O45" s="350"/>
      <c r="P45" s="350"/>
      <c r="Q45" s="350"/>
      <c r="R45" s="350"/>
      <c r="S45" s="350"/>
      <c r="T45" s="350"/>
      <c r="U45" s="350"/>
      <c r="V45" s="350"/>
      <c r="W45" s="829"/>
      <c r="X45" s="18"/>
    </row>
    <row r="46" spans="2:24" ht="19.5" thickBot="1">
      <c r="B46" s="17"/>
      <c r="C46" s="619"/>
      <c r="D46" s="620"/>
      <c r="E46" s="620"/>
      <c r="F46" s="620"/>
      <c r="G46" s="620"/>
      <c r="H46" s="620"/>
      <c r="I46" s="620"/>
      <c r="J46" s="620"/>
      <c r="K46" s="620"/>
      <c r="L46" s="620"/>
      <c r="M46" s="620"/>
      <c r="N46" s="620"/>
      <c r="O46" s="620"/>
      <c r="P46" s="620"/>
      <c r="Q46" s="620"/>
      <c r="R46" s="620"/>
      <c r="S46" s="620"/>
      <c r="T46" s="620"/>
      <c r="U46" s="620"/>
      <c r="V46" s="620"/>
      <c r="W46" s="830"/>
      <c r="X46" s="18"/>
    </row>
    <row r="47" spans="2:24" ht="19.5" thickBot="1">
      <c r="B47" s="19"/>
      <c r="C47" s="821" t="s">
        <v>136</v>
      </c>
      <c r="D47" s="822"/>
      <c r="E47" s="822"/>
      <c r="F47" s="822"/>
      <c r="G47" s="822"/>
      <c r="H47" s="822"/>
      <c r="I47" s="822"/>
      <c r="J47" s="822"/>
      <c r="K47" s="822"/>
      <c r="L47" s="822"/>
      <c r="M47" s="822"/>
      <c r="N47" s="822"/>
      <c r="O47" s="822"/>
      <c r="P47" s="822"/>
      <c r="Q47" s="822"/>
      <c r="R47" s="822"/>
      <c r="S47" s="822"/>
      <c r="T47" s="822"/>
      <c r="U47" s="822"/>
      <c r="V47" s="822"/>
      <c r="W47" s="822"/>
      <c r="X47" s="20"/>
    </row>
  </sheetData>
  <sheetProtection algorithmName="SHA-512" hashValue="pCivXPDCUPH9wfMSse54HTc9IotF5hwJA9JRZ4auD3XdfORYA8fWGKZ1uwvtTKDffmvOmjZyVk3Vv59UoiQr2w==" saltValue="gJ60U02oC1vdEWvRn/sCyw==" spinCount="100000" sheet="1" objects="1" scenarios="1"/>
  <mergeCells count="51">
    <mergeCell ref="C13:W17"/>
    <mergeCell ref="C2:W3"/>
    <mergeCell ref="C4:F5"/>
    <mergeCell ref="G4:W5"/>
    <mergeCell ref="C7:F7"/>
    <mergeCell ref="G7:W7"/>
    <mergeCell ref="C8:F8"/>
    <mergeCell ref="G8:W8"/>
    <mergeCell ref="C9:F9"/>
    <mergeCell ref="G9:W9"/>
    <mergeCell ref="C10:F10"/>
    <mergeCell ref="G10:W10"/>
    <mergeCell ref="C12:W12"/>
    <mergeCell ref="C21:F21"/>
    <mergeCell ref="G21:K21"/>
    <mergeCell ref="L21:W24"/>
    <mergeCell ref="C22:F22"/>
    <mergeCell ref="G22:K22"/>
    <mergeCell ref="C23:F23"/>
    <mergeCell ref="G23:K23"/>
    <mergeCell ref="C24:F24"/>
    <mergeCell ref="G24:K24"/>
    <mergeCell ref="C27:W27"/>
    <mergeCell ref="C28:F28"/>
    <mergeCell ref="G28:K28"/>
    <mergeCell ref="L28:W29"/>
    <mergeCell ref="C29:F29"/>
    <mergeCell ref="G29:K29"/>
    <mergeCell ref="C32:W32"/>
    <mergeCell ref="C33:F33"/>
    <mergeCell ref="G33:K33"/>
    <mergeCell ref="L33:W41"/>
    <mergeCell ref="C34:F34"/>
    <mergeCell ref="G34:K34"/>
    <mergeCell ref="C35:F35"/>
    <mergeCell ref="G35:K35"/>
    <mergeCell ref="C36:F36"/>
    <mergeCell ref="G36:K36"/>
    <mergeCell ref="C37:F37"/>
    <mergeCell ref="G37:K37"/>
    <mergeCell ref="C38:F38"/>
    <mergeCell ref="G38:K38"/>
    <mergeCell ref="C39:F39"/>
    <mergeCell ref="G39:K39"/>
    <mergeCell ref="C47:W47"/>
    <mergeCell ref="C40:F40"/>
    <mergeCell ref="G40:K40"/>
    <mergeCell ref="C41:F41"/>
    <mergeCell ref="G41:K41"/>
    <mergeCell ref="C43:W43"/>
    <mergeCell ref="C44:W46"/>
  </mergeCells>
  <phoneticPr fontId="1"/>
  <conditionalFormatting sqref="G4:W5 G8:W10">
    <cfRule type="cellIs" dxfId="3" priority="4" operator="equal">
      <formula>0</formula>
    </cfRule>
  </conditionalFormatting>
  <conditionalFormatting sqref="G21:K24">
    <cfRule type="containsText" dxfId="2" priority="3" operator="containsText" text="Yes">
      <formula>NOT(ISERROR(SEARCH("Yes",G21)))</formula>
    </cfRule>
  </conditionalFormatting>
  <conditionalFormatting sqref="G28:K29">
    <cfRule type="containsText" dxfId="1" priority="2" operator="containsText" text="Yes">
      <formula>NOT(ISERROR(SEARCH("Yes",G28)))</formula>
    </cfRule>
  </conditionalFormatting>
  <conditionalFormatting sqref="G33:K41">
    <cfRule type="containsText" dxfId="0" priority="1" operator="containsText" text="Yes">
      <formula>NOT(ISERROR(SEARCH("Yes",G33)))</formula>
    </cfRule>
  </conditionalFormatting>
  <dataValidations count="2">
    <dataValidation type="list" allowBlank="1" showInputMessage="1" showErrorMessage="1" sqref="G28:K29 G33:K41" xr:uid="{E1716861-72D2-48C3-B294-0B2A2029C339}">
      <formula1>"Yes,No,Unknown,Not applicable for this declaration(本申告適用外)"</formula1>
    </dataValidation>
    <dataValidation type="list" allowBlank="1" showInputMessage="1" showErrorMessage="1" sqref="G21:K24" xr:uid="{554FA37F-BFE4-4D9B-AA0A-C2742AC0D951}">
      <formula1>"Yes,No"</formula1>
    </dataValidation>
  </dataValidations>
  <pageMargins left="0.7" right="0.7" top="0.75" bottom="0.75" header="0.3" footer="0.3"/>
  <pageSetup paperSize="9" scale="7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6</vt:i4>
      </vt:variant>
    </vt:vector>
  </HeadingPairs>
  <TitlesOfParts>
    <vt:vector size="16" baseType="lpstr">
      <vt:lpstr>① Request for Information</vt:lpstr>
      <vt:lpstr>① Request for Information (Exp)</vt:lpstr>
      <vt:lpstr>② DNS Prohibited Materials</vt:lpstr>
      <vt:lpstr>② DNS Prohibited Materials(Exp)</vt:lpstr>
      <vt:lpstr>③-1 Component Composition Data</vt:lpstr>
      <vt:lpstr>③-1 Component Composition D (E)</vt:lpstr>
      <vt:lpstr>③-2 Overseas inventory</vt:lpstr>
      <vt:lpstr>③-2 Overseas inventory (Exp.)</vt:lpstr>
      <vt:lpstr>④ Procurement of Minerals</vt:lpstr>
      <vt:lpstr>④ Procurement of Minerals (Exp)</vt:lpstr>
      <vt:lpstr>'① Request for Information'!Print_Area</vt:lpstr>
      <vt:lpstr>'① Request for Information (Exp)'!Print_Area</vt:lpstr>
      <vt:lpstr>'③-1 Component Composition D (E)'!Print_Area</vt:lpstr>
      <vt:lpstr>'③-1 Component Composition Data'!Print_Area</vt:lpstr>
      <vt:lpstr>'③-2 Overseas inventory'!Print_Area</vt:lpstr>
      <vt:lpstr>'③-2 Overseas inventory (Exp.)'!Print_Area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鎌田　尚人</dc:creator>
  <cp:lastModifiedBy>鳥井　克俊</cp:lastModifiedBy>
  <cp:lastPrinted>2024-07-17T14:05:30Z</cp:lastPrinted>
  <dcterms:created xsi:type="dcterms:W3CDTF">2024-06-04T05:23:31Z</dcterms:created>
  <dcterms:modified xsi:type="dcterms:W3CDTF">2024-10-16T00:28:06Z</dcterms:modified>
</cp:coreProperties>
</file>